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xml"/>
  <Override PartName="/xl/comments5.xml" ContentType="application/vnd.openxmlformats-officedocument.spreadsheetml.comment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xml"/>
  <Override PartName="/xl/comments7.xml" ContentType="application/vnd.openxmlformats-officedocument.spreadsheetml.comment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xml"/>
  <Override PartName="/xl/comments8.xml" ContentType="application/vnd.openxmlformats-officedocument.spreadsheetml.comment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xml"/>
  <Override PartName="/xl/comments9.xml" ContentType="application/vnd.openxmlformats-officedocument.spreadsheetml.comments+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xml"/>
  <Override PartName="/xl/comments10.xml" ContentType="application/vnd.openxmlformats-officedocument.spreadsheetml.comment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xml"/>
  <Override PartName="/xl/comments11.xml" ContentType="application/vnd.openxmlformats-officedocument.spreadsheetml.comment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2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autoCompressPictures="0"/>
  <workbookProtection workbookPassword="851C" lockStructure="1"/>
  <bookViews>
    <workbookView xWindow="11430" yWindow="15" windowWidth="12570" windowHeight="10080" firstSheet="1" activeTab="10"/>
  </bookViews>
  <sheets>
    <sheet name="Example" sheetId="1" r:id="rId1"/>
    <sheet name="Week (1)" sheetId="29" r:id="rId2"/>
    <sheet name="Week (2)" sheetId="30" r:id="rId3"/>
    <sheet name="Week (3)" sheetId="31" r:id="rId4"/>
    <sheet name="Week (4)" sheetId="32" r:id="rId5"/>
    <sheet name="Week (5)" sheetId="33" r:id="rId6"/>
    <sheet name="Week (6)" sheetId="34" r:id="rId7"/>
    <sheet name="Week (7)" sheetId="35" r:id="rId8"/>
    <sheet name="Week (8)" sheetId="36" r:id="rId9"/>
    <sheet name="Week (9)" sheetId="37" r:id="rId10"/>
    <sheet name="Week (10)" sheetId="38" r:id="rId11"/>
    <sheet name="Cummulative Sheet" sheetId="10" r:id="rId12"/>
    <sheet name="Counsling Definitions" sheetId="39" r:id="rId13"/>
  </sheets>
  <definedNames>
    <definedName name="_xlnm.Print_Area" localSheetId="12">'Counsling Definitions'!$A$1:$N$56</definedName>
    <definedName name="SCTasks">Activites[[#All],[School Counseling Tasks Category]]</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7" i="10" l="1"/>
  <c r="E29" i="29"/>
  <c r="D7" i="10"/>
  <c r="E7" i="10"/>
  <c r="G29" i="29"/>
  <c r="F7" i="10"/>
  <c r="G7" i="10"/>
  <c r="I29" i="29"/>
  <c r="H7" i="10"/>
  <c r="I7" i="10"/>
  <c r="K29" i="29"/>
  <c r="J7" i="10"/>
  <c r="K7" i="10"/>
  <c r="M29" i="29"/>
  <c r="L7" i="10"/>
  <c r="C8" i="10"/>
  <c r="E29" i="30"/>
  <c r="D8" i="10"/>
  <c r="E8" i="10"/>
  <c r="G29" i="30"/>
  <c r="F8" i="10"/>
  <c r="G8" i="10"/>
  <c r="I29" i="30"/>
  <c r="H8" i="10"/>
  <c r="I8" i="10"/>
  <c r="K29" i="30"/>
  <c r="J8" i="10"/>
  <c r="K8" i="10"/>
  <c r="M29" i="30"/>
  <c r="L8" i="10"/>
  <c r="C9" i="10"/>
  <c r="E29" i="31"/>
  <c r="D9" i="10"/>
  <c r="E9" i="10"/>
  <c r="G29" i="31"/>
  <c r="F9" i="10"/>
  <c r="G9" i="10"/>
  <c r="I29" i="31"/>
  <c r="H9" i="10"/>
  <c r="I9" i="10"/>
  <c r="K29" i="31"/>
  <c r="J9" i="10"/>
  <c r="K9" i="10"/>
  <c r="M29" i="31"/>
  <c r="L9" i="10"/>
  <c r="C10" i="10"/>
  <c r="E29" i="32"/>
  <c r="D10" i="10"/>
  <c r="E10" i="10"/>
  <c r="G29" i="32"/>
  <c r="F10" i="10"/>
  <c r="G10" i="10"/>
  <c r="I29" i="32"/>
  <c r="H10" i="10"/>
  <c r="I10" i="10"/>
  <c r="K29" i="32"/>
  <c r="J10" i="10"/>
  <c r="K10" i="10"/>
  <c r="M29" i="32"/>
  <c r="L10" i="10"/>
  <c r="C11" i="10"/>
  <c r="E29" i="33"/>
  <c r="D11" i="10"/>
  <c r="E11" i="10"/>
  <c r="G29" i="33"/>
  <c r="F11" i="10"/>
  <c r="G11" i="10"/>
  <c r="I29" i="33"/>
  <c r="H11" i="10"/>
  <c r="I11" i="10"/>
  <c r="K29" i="33"/>
  <c r="J11" i="10"/>
  <c r="K11" i="10"/>
  <c r="M29" i="33"/>
  <c r="L11" i="10"/>
  <c r="C12" i="10"/>
  <c r="E29" i="34"/>
  <c r="D12" i="10"/>
  <c r="E12" i="10"/>
  <c r="G29" i="34"/>
  <c r="F12" i="10"/>
  <c r="G12" i="10"/>
  <c r="I29" i="34"/>
  <c r="H12" i="10"/>
  <c r="I12" i="10"/>
  <c r="K29" i="34"/>
  <c r="J12" i="10"/>
  <c r="K12" i="10"/>
  <c r="M29" i="34"/>
  <c r="L12" i="10"/>
  <c r="C13" i="10"/>
  <c r="E29" i="35"/>
  <c r="D13" i="10"/>
  <c r="E13" i="10"/>
  <c r="G29" i="35"/>
  <c r="F13" i="10"/>
  <c r="G13" i="10"/>
  <c r="I29" i="35"/>
  <c r="H13" i="10"/>
  <c r="I13" i="10"/>
  <c r="K29" i="35"/>
  <c r="J13" i="10"/>
  <c r="K13" i="10"/>
  <c r="M29" i="35"/>
  <c r="L13" i="10"/>
  <c r="C14" i="10"/>
  <c r="E29" i="36"/>
  <c r="D14" i="10"/>
  <c r="E14" i="10"/>
  <c r="G29" i="36"/>
  <c r="F14" i="10"/>
  <c r="G14" i="10"/>
  <c r="I29" i="36"/>
  <c r="H14" i="10"/>
  <c r="I14" i="10"/>
  <c r="K29" i="36"/>
  <c r="J14" i="10"/>
  <c r="K14" i="10"/>
  <c r="M29" i="36"/>
  <c r="L14" i="10"/>
  <c r="C15" i="10"/>
  <c r="E29" i="37"/>
  <c r="D15" i="10"/>
  <c r="E15" i="10"/>
  <c r="G29" i="37"/>
  <c r="F15" i="10"/>
  <c r="G15" i="10"/>
  <c r="I29" i="37"/>
  <c r="H15" i="10"/>
  <c r="I15" i="10"/>
  <c r="K29" i="37"/>
  <c r="J15" i="10"/>
  <c r="K15" i="10"/>
  <c r="M29" i="37"/>
  <c r="L15" i="10"/>
  <c r="C16" i="10"/>
  <c r="E29" i="38"/>
  <c r="D16" i="10"/>
  <c r="E16" i="10"/>
  <c r="G29" i="38"/>
  <c r="F16" i="10"/>
  <c r="G16" i="10"/>
  <c r="I29" i="38"/>
  <c r="H16" i="10"/>
  <c r="I16" i="10"/>
  <c r="K29" i="38"/>
  <c r="J16" i="10"/>
  <c r="K16" i="10"/>
  <c r="M29" i="38"/>
  <c r="L16" i="10"/>
  <c r="C29" i="38"/>
  <c r="B16" i="10"/>
  <c r="C29" i="37"/>
  <c r="B15" i="10"/>
  <c r="C29" i="36"/>
  <c r="B14" i="10"/>
  <c r="C29" i="35"/>
  <c r="B13" i="10"/>
  <c r="C29" i="34"/>
  <c r="B12" i="10"/>
  <c r="C29" i="33"/>
  <c r="B11" i="10"/>
  <c r="C29" i="32"/>
  <c r="B10" i="10"/>
  <c r="C29" i="31"/>
  <c r="B9" i="10"/>
  <c r="C29" i="30"/>
  <c r="B8" i="10"/>
  <c r="C29" i="29"/>
  <c r="B7" i="10"/>
  <c r="L17" i="10"/>
  <c r="L23" i="10"/>
  <c r="M33" i="38"/>
  <c r="K33" i="38"/>
  <c r="I33" i="38"/>
  <c r="G33" i="38"/>
  <c r="E33" i="38"/>
  <c r="C33" i="38"/>
  <c r="A3" i="38"/>
  <c r="M31" i="38"/>
  <c r="K31" i="38"/>
  <c r="I31" i="38"/>
  <c r="G31" i="38"/>
  <c r="E31" i="38"/>
  <c r="C31" i="38"/>
  <c r="A31" i="38"/>
  <c r="M33" i="37"/>
  <c r="K33" i="37"/>
  <c r="I33" i="37"/>
  <c r="G33" i="37"/>
  <c r="E33" i="37"/>
  <c r="C33" i="37"/>
  <c r="A3" i="37"/>
  <c r="M31" i="37"/>
  <c r="K31" i="37"/>
  <c r="I31" i="37"/>
  <c r="G31" i="37"/>
  <c r="E31" i="37"/>
  <c r="C31" i="37"/>
  <c r="A31" i="37"/>
  <c r="M33" i="36"/>
  <c r="K33" i="36"/>
  <c r="I33" i="36"/>
  <c r="G33" i="36"/>
  <c r="E33" i="36"/>
  <c r="C33" i="36"/>
  <c r="A3" i="36"/>
  <c r="M31" i="36"/>
  <c r="K31" i="36"/>
  <c r="I31" i="36"/>
  <c r="G31" i="36"/>
  <c r="E31" i="36"/>
  <c r="C31" i="36"/>
  <c r="A31" i="36"/>
  <c r="M33" i="35"/>
  <c r="K33" i="35"/>
  <c r="I33" i="35"/>
  <c r="G33" i="35"/>
  <c r="E33" i="35"/>
  <c r="C33" i="35"/>
  <c r="A3" i="35"/>
  <c r="M31" i="35"/>
  <c r="K31" i="35"/>
  <c r="I31" i="35"/>
  <c r="G31" i="35"/>
  <c r="E31" i="35"/>
  <c r="C31" i="35"/>
  <c r="A31" i="35"/>
  <c r="M33" i="34"/>
  <c r="K33" i="34"/>
  <c r="I33" i="34"/>
  <c r="G33" i="34"/>
  <c r="E33" i="34"/>
  <c r="C33" i="34"/>
  <c r="A3" i="34"/>
  <c r="M31" i="34"/>
  <c r="K31" i="34"/>
  <c r="I31" i="34"/>
  <c r="G31" i="34"/>
  <c r="E31" i="34"/>
  <c r="C31" i="34"/>
  <c r="A31" i="34"/>
  <c r="M33" i="33"/>
  <c r="K33" i="33"/>
  <c r="I33" i="33"/>
  <c r="G33" i="33"/>
  <c r="E33" i="33"/>
  <c r="C33" i="33"/>
  <c r="A3" i="33"/>
  <c r="M31" i="33"/>
  <c r="K31" i="33"/>
  <c r="I31" i="33"/>
  <c r="G31" i="33"/>
  <c r="E31" i="33"/>
  <c r="C31" i="33"/>
  <c r="A31" i="33"/>
  <c r="M33" i="32"/>
  <c r="K33" i="32"/>
  <c r="I33" i="32"/>
  <c r="G33" i="32"/>
  <c r="E33" i="32"/>
  <c r="C33" i="32"/>
  <c r="A3" i="32"/>
  <c r="M31" i="32"/>
  <c r="K31" i="32"/>
  <c r="I31" i="32"/>
  <c r="G31" i="32"/>
  <c r="E31" i="32"/>
  <c r="C31" i="32"/>
  <c r="A31" i="32"/>
  <c r="M33" i="31"/>
  <c r="K33" i="31"/>
  <c r="I33" i="31"/>
  <c r="G33" i="31"/>
  <c r="E33" i="31"/>
  <c r="C33" i="31"/>
  <c r="A3" i="31"/>
  <c r="M31" i="31"/>
  <c r="K31" i="31"/>
  <c r="I31" i="31"/>
  <c r="G31" i="31"/>
  <c r="E31" i="31"/>
  <c r="C31" i="31"/>
  <c r="A31" i="31"/>
  <c r="M33" i="30"/>
  <c r="K33" i="30"/>
  <c r="I33" i="30"/>
  <c r="G33" i="30"/>
  <c r="E33" i="30"/>
  <c r="C33" i="30"/>
  <c r="A3" i="30"/>
  <c r="M31" i="30"/>
  <c r="K31" i="30"/>
  <c r="I31" i="30"/>
  <c r="G31" i="30"/>
  <c r="E31" i="30"/>
  <c r="C31" i="30"/>
  <c r="A31" i="30"/>
  <c r="M33" i="29"/>
  <c r="K33" i="29"/>
  <c r="I33" i="29"/>
  <c r="G33" i="29"/>
  <c r="E33" i="29"/>
  <c r="C33" i="29"/>
  <c r="A3" i="29"/>
  <c r="M31" i="29"/>
  <c r="K31" i="29"/>
  <c r="I31" i="29"/>
  <c r="G31" i="29"/>
  <c r="E31" i="29"/>
  <c r="C31" i="29"/>
  <c r="A31" i="29"/>
  <c r="M29" i="1"/>
  <c r="N8" i="10"/>
  <c r="C29" i="1"/>
  <c r="E29" i="1"/>
  <c r="G29" i="1"/>
  <c r="I29" i="1"/>
  <c r="K29" i="1"/>
  <c r="N7" i="10"/>
  <c r="N9" i="10"/>
  <c r="N10" i="10"/>
  <c r="N11" i="10"/>
  <c r="N12" i="10"/>
  <c r="N13" i="10"/>
  <c r="N14" i="10"/>
  <c r="N15" i="10"/>
  <c r="N17" i="10"/>
  <c r="L18" i="10"/>
  <c r="J17" i="10"/>
  <c r="J18" i="10"/>
  <c r="B17" i="10"/>
  <c r="B18" i="10"/>
  <c r="D17" i="10"/>
  <c r="D18" i="10"/>
  <c r="F17" i="10"/>
  <c r="F18" i="10"/>
  <c r="H17" i="10"/>
  <c r="H18" i="10"/>
  <c r="A18" i="10"/>
  <c r="K33" i="1"/>
  <c r="I33" i="1"/>
  <c r="G33" i="1"/>
  <c r="E33" i="1"/>
  <c r="C33" i="1"/>
  <c r="M33" i="1"/>
  <c r="M10" i="10"/>
  <c r="A3" i="1"/>
  <c r="M31" i="1"/>
  <c r="N16" i="10"/>
  <c r="O8" i="10"/>
  <c r="O9" i="10"/>
  <c r="O10" i="10"/>
  <c r="O11" i="10"/>
  <c r="O12" i="10"/>
  <c r="O13" i="10"/>
  <c r="O14" i="10"/>
  <c r="O15" i="10"/>
  <c r="O16" i="10"/>
  <c r="L22" i="10"/>
  <c r="L21" i="10"/>
  <c r="O7" i="10"/>
  <c r="O18" i="10"/>
  <c r="K31" i="1"/>
  <c r="I17" i="10"/>
  <c r="I18" i="10"/>
  <c r="C31" i="1"/>
  <c r="E31" i="1"/>
  <c r="G31" i="1"/>
  <c r="I31" i="1"/>
  <c r="A31" i="1"/>
</calcChain>
</file>

<file path=xl/comments1.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10.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11.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2.xml><?xml version="1.0" encoding="utf-8"?>
<comments xmlns="http://schemas.openxmlformats.org/spreadsheetml/2006/main">
  <authors>
    <author>Microsoft Office User</author>
  </authors>
  <commentList>
    <comment ref="C2" authorId="0">
      <text>
        <r>
          <rPr>
            <sz val="9"/>
            <color indexed="81"/>
            <rFont val="Calibri"/>
            <family val="2"/>
          </rPr>
          <t xml:space="preserve">Insert Date Here
</t>
        </r>
      </text>
    </commen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3.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4.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5.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6.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7.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8.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comments9.xml><?xml version="1.0" encoding="utf-8"?>
<comments xmlns="http://schemas.openxmlformats.org/spreadsheetml/2006/main">
  <authors>
    <author>Microsoft Office User</author>
  </authors>
  <commentList>
    <comment ref="A3" authorId="0">
      <text>
        <r>
          <rPr>
            <sz val="9"/>
            <color indexed="81"/>
            <rFont val="Calibri"/>
            <family val="2"/>
          </rPr>
          <t xml:space="preserve">This number just tells you how many half hour slots you have filled out.
 DO NOT DELETE, IT IS CRITCAL FOR FOMULAS
</t>
        </r>
      </text>
    </comment>
    <comment ref="B4" authorId="0">
      <text>
        <r>
          <rPr>
            <sz val="9"/>
            <color indexed="81"/>
            <rFont val="Calibri"/>
            <family val="2"/>
          </rPr>
          <t xml:space="preserve">This Column is for
Code For Delivery
1 CORE Counseling
2 Indiv St Plan
3 Respon Serv
4 Indirect
5 Program Managment
6 Professional Dev.
7 Data Analysis
8 Fair-Share
9 Non Counseling Tasks
</t>
        </r>
      </text>
    </comment>
    <comment ref="C4" authorId="0">
      <text>
        <r>
          <rPr>
            <b/>
            <sz val="9"/>
            <color indexed="81"/>
            <rFont val="Calibri"/>
            <family val="2"/>
          </rPr>
          <t>Note what activity you accomplished.  (Monday)</t>
        </r>
        <r>
          <rPr>
            <sz val="9"/>
            <color indexed="81"/>
            <rFont val="Calibri"/>
            <family val="2"/>
          </rPr>
          <t xml:space="preserve">
</t>
        </r>
      </text>
    </comment>
    <comment ref="D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E4" authorId="0">
      <text>
        <r>
          <rPr>
            <b/>
            <sz val="9"/>
            <color indexed="81"/>
            <rFont val="Calibri"/>
            <family val="2"/>
          </rPr>
          <t>Note what activity you accomplished.
(Tuesday)</t>
        </r>
      </text>
    </comment>
    <comment ref="F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G4" authorId="0">
      <text>
        <r>
          <rPr>
            <b/>
            <sz val="9"/>
            <color indexed="81"/>
            <rFont val="Calibri"/>
            <family val="2"/>
          </rPr>
          <t>Note what activity you accomplished.
(Wednesday)</t>
        </r>
      </text>
    </comment>
    <comment ref="H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I4" authorId="0">
      <text>
        <r>
          <rPr>
            <b/>
            <sz val="9"/>
            <color indexed="81"/>
            <rFont val="Calibri"/>
            <family val="2"/>
          </rPr>
          <t xml:space="preserve">Note what activity you accomplished.
(Thursday)
</t>
        </r>
      </text>
    </comment>
    <comment ref="J4" authorId="0">
      <text>
        <r>
          <rPr>
            <sz val="9"/>
            <color indexed="81"/>
            <rFont val="Calibri"/>
            <family val="2"/>
          </rPr>
          <t>This Column is for
Code For Delivery
1 CORE Counseling
2 Indiv St Plan
3 Respon Serv
4 Indirect
5 Program Managment
6 Professional Dev.
7 Data Analysis
8 Fair-Share
9 Non Counseling Tasks</t>
        </r>
      </text>
    </comment>
    <comment ref="K4" authorId="0">
      <text>
        <r>
          <rPr>
            <b/>
            <sz val="9"/>
            <color indexed="81"/>
            <rFont val="Calibri"/>
            <family val="2"/>
          </rPr>
          <t>Note what activity you accomplished.
(Friday)</t>
        </r>
      </text>
    </comment>
  </commentList>
</comments>
</file>

<file path=xl/sharedStrings.xml><?xml version="1.0" encoding="utf-8"?>
<sst xmlns="http://schemas.openxmlformats.org/spreadsheetml/2006/main" count="1415" uniqueCount="135">
  <si>
    <t>Monday</t>
  </si>
  <si>
    <t>Tuesday</t>
  </si>
  <si>
    <t>Wednesday</t>
  </si>
  <si>
    <t>Thursday</t>
  </si>
  <si>
    <t>Friday</t>
  </si>
  <si>
    <t>Time</t>
  </si>
  <si>
    <t>TOTALS</t>
    <phoneticPr fontId="4" type="noConversion"/>
  </si>
  <si>
    <t xml:space="preserve"> </t>
  </si>
  <si>
    <t>Email</t>
  </si>
  <si>
    <t>Weekly School Counselor Time Tracker</t>
  </si>
  <si>
    <t>DIRECT STUDENT SERVICES</t>
  </si>
  <si>
    <t>Individual Student Planning</t>
  </si>
  <si>
    <t>Core Counseling Curriculm</t>
  </si>
  <si>
    <t>Responsive Services</t>
  </si>
  <si>
    <t>INDIRECT STUDENT SERVICES</t>
  </si>
  <si>
    <t>Program Management</t>
  </si>
  <si>
    <t>Professional Development</t>
  </si>
  <si>
    <t>Data Analysis</t>
  </si>
  <si>
    <t>Week 1</t>
  </si>
  <si>
    <t>Core Curriculum</t>
  </si>
  <si>
    <t>Indirect Services</t>
  </si>
  <si>
    <t>Non Counselor Duty</t>
  </si>
  <si>
    <t>Week 2</t>
  </si>
  <si>
    <t>Non- SCounselor Tasks</t>
  </si>
  <si>
    <t>Desert Mirage Elementary School</t>
  </si>
  <si>
    <t>Total Delivery</t>
  </si>
  <si>
    <t>Week 3</t>
  </si>
  <si>
    <t>Week 4</t>
  </si>
  <si>
    <t>Week 5</t>
  </si>
  <si>
    <t>Week 6</t>
  </si>
  <si>
    <t>Week 7</t>
  </si>
  <si>
    <t>Week 8</t>
  </si>
  <si>
    <t>Week 9</t>
  </si>
  <si>
    <t>TOTALS</t>
    <phoneticPr fontId="6" type="noConversion"/>
  </si>
  <si>
    <t>Direct Student Services</t>
  </si>
  <si>
    <t>InDirect</t>
  </si>
  <si>
    <t>System Support</t>
  </si>
  <si>
    <t>Week 10</t>
  </si>
  <si>
    <t xml:space="preserve"> Non Counselor Duties</t>
  </si>
  <si>
    <t>Total Hours</t>
  </si>
  <si>
    <t>Fair Share</t>
  </si>
  <si>
    <t>Fair-Share</t>
  </si>
  <si>
    <t>Delivery &gt; 80%</t>
  </si>
  <si>
    <t>Date</t>
  </si>
  <si>
    <t>CODE KEY</t>
  </si>
  <si>
    <t>Refer Collaboration Consultation</t>
  </si>
  <si>
    <t>INDIRECT STDNT SERVICES</t>
  </si>
  <si>
    <t>PRGRM MANAGE &amp; SUPPORT</t>
  </si>
  <si>
    <t>Indiv. Student Planning</t>
  </si>
  <si>
    <t>Professional Develop.</t>
  </si>
  <si>
    <t>Non Counselor Tasks</t>
  </si>
  <si>
    <t>Program Manegment</t>
  </si>
  <si>
    <t>Delivery (80% or more)</t>
  </si>
  <si>
    <t>Core Counseling Curriculum</t>
  </si>
  <si>
    <t xml:space="preserve"> Individual Student Planning</t>
  </si>
  <si>
    <t xml:space="preserve"> Indirect Student Services</t>
  </si>
  <si>
    <t>Program Management Support</t>
  </si>
  <si>
    <t>Referrals Collaboration Consultation</t>
  </si>
  <si>
    <t>PROGRAM MANAGEMENT &amp; SUPPORT</t>
  </si>
  <si>
    <t>IEP</t>
  </si>
  <si>
    <t>Committee Meetings</t>
  </si>
  <si>
    <t>PD Meetings Counselor Mtgs.</t>
  </si>
  <si>
    <t>Giving or Receiving PD</t>
  </si>
  <si>
    <t>Assisting in all staff Common Duties</t>
  </si>
  <si>
    <t>Lunch Supervision</t>
  </si>
  <si>
    <t>Clerical Record Keeping</t>
  </si>
  <si>
    <t>Substitute Teaching</t>
  </si>
  <si>
    <t xml:space="preserve">Building a Master Schedule </t>
  </si>
  <si>
    <t>Code</t>
  </si>
  <si>
    <t>MA</t>
  </si>
  <si>
    <t>Emails</t>
  </si>
  <si>
    <t>Abe Help</t>
  </si>
  <si>
    <t>MBC</t>
  </si>
  <si>
    <t>7th Grade Procedures</t>
  </si>
  <si>
    <t>PLC +</t>
  </si>
  <si>
    <t xml:space="preserve">BP </t>
  </si>
  <si>
    <t>Collaboration</t>
  </si>
  <si>
    <t>EL</t>
  </si>
  <si>
    <t>CPS</t>
  </si>
  <si>
    <t>Lesson Prep</t>
  </si>
  <si>
    <t>KB</t>
  </si>
  <si>
    <t>6.2 Bullying</t>
  </si>
  <si>
    <t>Lunch</t>
  </si>
  <si>
    <t>MW</t>
  </si>
  <si>
    <t>Duty</t>
  </si>
  <si>
    <t>3.4 Hunt</t>
  </si>
  <si>
    <t>2 CG</t>
  </si>
  <si>
    <t>SS 3.4</t>
  </si>
  <si>
    <t>3.4 Grubb</t>
  </si>
  <si>
    <t>Planning Meeting</t>
  </si>
  <si>
    <t>6am</t>
  </si>
  <si>
    <t>4el</t>
  </si>
  <si>
    <t>LH Home visit</t>
  </si>
  <si>
    <t>Needy Families</t>
  </si>
  <si>
    <t>Counselor:</t>
  </si>
  <si>
    <t>School: XYZ school</t>
  </si>
  <si>
    <t xml:space="preserve">Desert Mirage Counselor Schedule </t>
  </si>
  <si>
    <t>Test Coordination</t>
  </si>
  <si>
    <t>Afternoon Duty</t>
  </si>
  <si>
    <t>Morning Duty</t>
  </si>
  <si>
    <t>Proctoring Test</t>
  </si>
  <si>
    <t>Engaged in Online PD</t>
  </si>
  <si>
    <t>Engaged in Workshops Conference Trainings</t>
  </si>
  <si>
    <t>Engaged in Counselor Mtgs.</t>
  </si>
  <si>
    <t>Name</t>
  </si>
  <si>
    <t>District</t>
  </si>
  <si>
    <t>Grade Level</t>
  </si>
  <si>
    <t>Lunch Duty</t>
  </si>
  <si>
    <t>Non-School Counseling Tasks</t>
  </si>
  <si>
    <t>Counseling</t>
  </si>
  <si>
    <t>Consultation</t>
  </si>
  <si>
    <t>Classroom Counseling Lesson (Academic)</t>
  </si>
  <si>
    <t>Classroom Counseling Lesson (Career)</t>
  </si>
  <si>
    <t>Classroom Counseling Lesson (Personal/Social)</t>
  </si>
  <si>
    <t>Group Counseling Lesson (Academic)</t>
  </si>
  <si>
    <t>Group Counseling Lesson (Career)</t>
  </si>
  <si>
    <t>Group Counseling Lesson (Personal/Social)</t>
  </si>
  <si>
    <t>Individual Appraisal (Academic)</t>
  </si>
  <si>
    <t>Individual Appraisal (Career)</t>
  </si>
  <si>
    <t>Individual Appraisal (Personal/Social)</t>
  </si>
  <si>
    <t>Individual Advisement (Academic)</t>
  </si>
  <si>
    <t>Individual Advisement (Career)</t>
  </si>
  <si>
    <t>Individual Advisement (Personal/Social)</t>
  </si>
  <si>
    <t>Direct Student Services: School Counseling Core Curriculum</t>
  </si>
  <si>
    <t>Direct Student Services: Individual Planning</t>
  </si>
  <si>
    <t>Direct Student Services: Responsive Services</t>
  </si>
  <si>
    <t>School Counseling Tasks Category</t>
  </si>
  <si>
    <t>Indirect Student Services: Consultation</t>
  </si>
  <si>
    <t>Indirect Student Services: Referrals</t>
  </si>
  <si>
    <t>Indirect Student Services:  Collaboration</t>
  </si>
  <si>
    <t>System Supports:  Management, Delivery, Accountability</t>
  </si>
  <si>
    <t>System Supports: Fair -Share Responsibilities</t>
  </si>
  <si>
    <t>Analyzing academic, personal/social, career data</t>
  </si>
  <si>
    <t xml:space="preserve">Crisis </t>
  </si>
  <si>
    <t>SST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</si>
</sst>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h:mm\ AM/PM;@"/>
    <numFmt numFmtId="165" formatCode="[$-F400]h:mm:ss\ AM/PM"/>
    <numFmt numFmtId="166" formatCode="[$-409]mmmm\ d\,\ yyyy;@"/>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indexed="8"/>
      <name val="Calibri"/>
      <family val="2"/>
    </font>
    <font>
      <sz val="10"/>
      <name val="Calibri"/>
      <family val="2"/>
      <scheme val="minor"/>
    </font>
    <font>
      <sz val="9"/>
      <color indexed="81"/>
      <name val="Calibri"/>
      <family val="2"/>
    </font>
    <font>
      <b/>
      <sz val="9"/>
      <color indexed="81"/>
      <name val="Calibri"/>
      <family val="2"/>
    </font>
    <font>
      <b/>
      <sz val="18"/>
      <name val="Arial"/>
      <family val="2"/>
    </font>
    <font>
      <b/>
      <u/>
      <sz val="18"/>
      <name val="Arial"/>
      <family val="2"/>
    </font>
    <font>
      <b/>
      <sz val="10"/>
      <name val="Arial"/>
      <family val="2"/>
    </font>
    <font>
      <sz val="11"/>
      <color theme="1"/>
      <name val="Arial"/>
      <family val="2"/>
    </font>
    <font>
      <b/>
      <sz val="12"/>
      <name val="Arial"/>
      <family val="2"/>
    </font>
    <font>
      <b/>
      <sz val="10"/>
      <color indexed="63"/>
      <name val="Arial"/>
      <family val="2"/>
    </font>
    <font>
      <sz val="11"/>
      <color indexed="8"/>
      <name val="Arial"/>
      <family val="2"/>
    </font>
    <font>
      <b/>
      <sz val="8"/>
      <color theme="0"/>
      <name val="Arial"/>
      <family val="2"/>
    </font>
    <font>
      <b/>
      <sz val="10"/>
      <color theme="0"/>
      <name val="Arial"/>
      <family val="2"/>
    </font>
    <font>
      <sz val="10"/>
      <name val="Arial"/>
      <family val="2"/>
    </font>
    <font>
      <sz val="8"/>
      <color indexed="8"/>
      <name val="Arial"/>
      <family val="2"/>
    </font>
    <font>
      <sz val="8"/>
      <color theme="1"/>
      <name val="Arial"/>
      <family val="2"/>
    </font>
    <font>
      <b/>
      <sz val="14"/>
      <color theme="0"/>
      <name val="Arial"/>
      <family val="2"/>
    </font>
    <font>
      <b/>
      <sz val="12"/>
      <color theme="0"/>
      <name val="Arial"/>
      <family val="2"/>
    </font>
    <font>
      <sz val="9"/>
      <color theme="1"/>
      <name val="Arial"/>
      <family val="2"/>
    </font>
    <font>
      <sz val="9"/>
      <name val="Arial"/>
      <family val="2"/>
    </font>
    <font>
      <sz val="10"/>
      <color theme="1"/>
      <name val="Arial"/>
      <family val="2"/>
    </font>
    <font>
      <b/>
      <u/>
      <sz val="10"/>
      <color indexed="8"/>
      <name val="Arial"/>
      <family val="2"/>
    </font>
    <font>
      <sz val="9"/>
      <color theme="0"/>
      <name val="Arial"/>
      <family val="2"/>
    </font>
    <font>
      <b/>
      <sz val="11"/>
      <color theme="1"/>
      <name val="Arial"/>
      <family val="2"/>
    </font>
    <font>
      <b/>
      <sz val="10"/>
      <color indexed="9"/>
      <name val="Arial"/>
      <family val="2"/>
    </font>
    <font>
      <b/>
      <sz val="14"/>
      <name val="Arial"/>
      <family val="2"/>
    </font>
    <font>
      <sz val="11"/>
      <color indexed="8"/>
      <name val="Times New Roman"/>
      <family val="1"/>
    </font>
    <font>
      <sz val="9"/>
      <color indexed="8"/>
      <name val="Times New Roman"/>
      <family val="1"/>
    </font>
    <font>
      <b/>
      <sz val="10"/>
      <color theme="0"/>
      <name val="Times New Roman"/>
      <family val="1"/>
    </font>
    <font>
      <b/>
      <sz val="10"/>
      <color theme="1"/>
      <name val="Times New Roman"/>
      <family val="1"/>
    </font>
    <font>
      <sz val="11"/>
      <color theme="1"/>
      <name val="Times New Roman"/>
      <family val="1"/>
    </font>
    <font>
      <sz val="14"/>
      <color theme="1"/>
      <name val="Arial"/>
      <family val="2"/>
    </font>
    <font>
      <sz val="12"/>
      <color theme="1"/>
      <name val="Arial"/>
      <family val="2"/>
    </font>
    <font>
      <sz val="12"/>
      <color indexed="8"/>
      <name val="Calibri"/>
      <family val="2"/>
    </font>
    <font>
      <b/>
      <sz val="12"/>
      <color theme="0"/>
      <name val="Calibri"/>
      <family val="2"/>
      <scheme val="minor"/>
    </font>
    <font>
      <sz val="12"/>
      <color theme="1"/>
      <name val="Calibri"/>
      <scheme val="minor"/>
    </font>
    <font>
      <b/>
      <sz val="12"/>
      <name val="Calibri"/>
      <family val="2"/>
      <scheme val="minor"/>
    </font>
    <font>
      <sz val="12"/>
      <name val="Calibri"/>
      <family val="2"/>
      <scheme val="minor"/>
    </font>
    <font>
      <b/>
      <sz val="12"/>
      <color theme="1"/>
      <name val="Calibri"/>
      <family val="2"/>
      <scheme val="minor"/>
    </font>
  </fonts>
  <fills count="3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bgColor indexed="64"/>
      </patternFill>
    </fill>
    <fill>
      <patternFill patternType="solid">
        <fgColor theme="3" tint="0.59999389629810485"/>
        <bgColor indexed="64"/>
      </patternFill>
    </fill>
    <fill>
      <patternFill patternType="solid">
        <fgColor theme="0"/>
        <bgColor indexed="64"/>
      </patternFill>
    </fill>
    <fill>
      <patternFill patternType="solid">
        <fgColor theme="6"/>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65"/>
        <bgColor indexed="64"/>
      </patternFill>
    </fill>
    <fill>
      <patternFill patternType="solid">
        <fgColor theme="8" tint="0.39997558519241921"/>
        <bgColor indexed="64"/>
      </patternFill>
    </fill>
    <fill>
      <patternFill patternType="solid">
        <fgColor theme="7"/>
        <bgColor indexed="64"/>
      </patternFill>
    </fill>
    <fill>
      <patternFill patternType="solid">
        <fgColor theme="9"/>
        <bgColor indexed="64"/>
      </patternFill>
    </fill>
    <fill>
      <patternFill patternType="solid">
        <fgColor theme="2" tint="-0.499984740745262"/>
        <bgColor indexed="64"/>
      </patternFill>
    </fill>
    <fill>
      <patternFill patternType="solid">
        <fgColor rgb="FFFF0000"/>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bgColor indexed="64"/>
      </patternFill>
    </fill>
    <fill>
      <patternFill patternType="solid">
        <fgColor rgb="FF660066"/>
        <bgColor indexed="64"/>
      </patternFill>
    </fill>
    <fill>
      <patternFill patternType="solid">
        <fgColor rgb="FFFF6600"/>
        <bgColor indexed="64"/>
      </patternFill>
    </fill>
    <fill>
      <patternFill patternType="solid">
        <fgColor rgb="FF00206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0.249977111117893"/>
        <bgColor indexed="64"/>
      </patternFill>
    </fill>
  </fills>
  <borders count="37">
    <border>
      <left/>
      <right/>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22"/>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theme="0"/>
      </bottom>
      <diagonal/>
    </border>
    <border>
      <left style="thin">
        <color auto="1"/>
      </left>
      <right style="medium">
        <color auto="1"/>
      </right>
      <top style="medium">
        <color auto="1"/>
      </top>
      <bottom style="medium">
        <color theme="0"/>
      </bottom>
      <diagonal/>
    </border>
    <border>
      <left style="thick">
        <color theme="0"/>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ck">
        <color theme="0"/>
      </left>
      <right/>
      <top style="thick">
        <color theme="0"/>
      </top>
      <bottom style="thick">
        <color theme="0"/>
      </bottom>
      <diagonal/>
    </border>
    <border>
      <left/>
      <right/>
      <top style="thick">
        <color theme="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thin">
        <color indexed="55"/>
      </left>
      <right/>
      <top/>
      <bottom style="thin">
        <color indexed="22"/>
      </bottom>
      <diagonal/>
    </border>
    <border>
      <left style="thin">
        <color indexed="55"/>
      </left>
      <right style="thin">
        <color indexed="55"/>
      </right>
      <top/>
      <bottom style="thin">
        <color indexed="22"/>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right/>
      <top style="thin">
        <color theme="1"/>
      </top>
      <bottom/>
      <diagonal/>
    </border>
  </borders>
  <cellStyleXfs count="364">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27">
    <xf numFmtId="0" fontId="0" fillId="0" borderId="0" xfId="0"/>
    <xf numFmtId="0" fontId="7" fillId="0" borderId="0" xfId="0" applyFont="1" applyBorder="1"/>
    <xf numFmtId="0" fontId="8" fillId="0" borderId="4" xfId="0" applyFont="1" applyFill="1" applyBorder="1" applyAlignment="1" applyProtection="1">
      <alignment horizontal="center" vertical="center" wrapText="1"/>
      <protection locked="0"/>
    </xf>
    <xf numFmtId="0" fontId="8" fillId="6" borderId="4" xfId="0"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8" fillId="10" borderId="4" xfId="0" applyFont="1" applyFill="1" applyBorder="1" applyAlignment="1" applyProtection="1">
      <alignment horizontal="left" vertical="center"/>
      <protection locked="0"/>
    </xf>
    <xf numFmtId="0" fontId="0" fillId="0" borderId="4" xfId="0" applyBorder="1"/>
    <xf numFmtId="0" fontId="8" fillId="0" borderId="4" xfId="0" applyFont="1" applyBorder="1" applyAlignment="1" applyProtection="1">
      <alignment horizontal="center" vertical="center" wrapText="1"/>
      <protection locked="0"/>
    </xf>
    <xf numFmtId="0" fontId="7" fillId="0" borderId="4" xfId="0" applyFont="1" applyFill="1" applyBorder="1"/>
    <xf numFmtId="0" fontId="8" fillId="2" borderId="4" xfId="0" applyNumberFormat="1" applyFont="1" applyFill="1" applyBorder="1" applyAlignment="1" applyProtection="1">
      <alignment horizontal="center" vertical="center" wrapText="1"/>
      <protection locked="0"/>
    </xf>
    <xf numFmtId="0" fontId="0" fillId="0" borderId="4" xfId="0" applyBorder="1" applyAlignment="1">
      <alignment horizontal="left"/>
    </xf>
    <xf numFmtId="0" fontId="7" fillId="0" borderId="18" xfId="0" applyFont="1" applyBorder="1"/>
    <xf numFmtId="1" fontId="16" fillId="2" borderId="4" xfId="0" applyNumberFormat="1" applyFont="1" applyFill="1" applyBorder="1" applyAlignment="1" applyProtection="1">
      <alignment horizontal="right"/>
    </xf>
    <xf numFmtId="1" fontId="16" fillId="2" borderId="4" xfId="0" applyNumberFormat="1" applyFont="1" applyFill="1" applyBorder="1" applyAlignment="1" applyProtection="1">
      <alignment horizontal="center"/>
    </xf>
    <xf numFmtId="0" fontId="14" fillId="0" borderId="4" xfId="0" applyFont="1" applyBorder="1" applyAlignment="1"/>
    <xf numFmtId="165" fontId="16" fillId="2" borderId="4" xfId="0" applyNumberFormat="1" applyFont="1" applyFill="1" applyBorder="1" applyAlignment="1" applyProtection="1">
      <alignment horizontal="center" vertical="top" wrapText="1"/>
      <protection locked="0"/>
    </xf>
    <xf numFmtId="0" fontId="17" fillId="0" borderId="4" xfId="0" applyFont="1" applyBorder="1"/>
    <xf numFmtId="0" fontId="14" fillId="0" borderId="4" xfId="0" applyFont="1" applyBorder="1"/>
    <xf numFmtId="0" fontId="14" fillId="0" borderId="6" xfId="0" applyFont="1" applyBorder="1"/>
    <xf numFmtId="0" fontId="19" fillId="19" borderId="4" xfId="0" applyFont="1" applyFill="1" applyBorder="1" applyAlignment="1" applyProtection="1">
      <alignment horizontal="left" vertical="center" indent="1"/>
    </xf>
    <xf numFmtId="0" fontId="19" fillId="19" borderId="4" xfId="0" applyFont="1" applyFill="1" applyBorder="1" applyAlignment="1" applyProtection="1">
      <alignment horizontal="left" vertical="center" wrapText="1" indent="1"/>
      <protection locked="0"/>
    </xf>
    <xf numFmtId="0" fontId="19" fillId="19" borderId="4" xfId="0" applyFont="1" applyFill="1" applyBorder="1" applyAlignment="1" applyProtection="1">
      <alignment horizontal="left" vertical="center" wrapText="1" indent="1"/>
    </xf>
    <xf numFmtId="0" fontId="19" fillId="19" borderId="4" xfId="0" applyFont="1" applyFill="1" applyBorder="1" applyAlignment="1" applyProtection="1">
      <alignment horizontal="center" vertical="top" wrapText="1"/>
    </xf>
    <xf numFmtId="0" fontId="19" fillId="19" borderId="6" xfId="0" applyFont="1" applyFill="1" applyBorder="1" applyAlignment="1" applyProtection="1">
      <alignment horizontal="left" vertical="center" wrapText="1" indent="1"/>
      <protection locked="0"/>
    </xf>
    <xf numFmtId="164" fontId="16" fillId="3" borderId="4" xfId="0" applyNumberFormat="1" applyFont="1" applyFill="1" applyBorder="1" applyAlignment="1" applyProtection="1">
      <alignment horizontal="left" vertical="center" indent="1"/>
      <protection locked="0"/>
    </xf>
    <xf numFmtId="0" fontId="20" fillId="10" borderId="4" xfId="0" applyFont="1" applyFill="1" applyBorder="1" applyAlignment="1" applyProtection="1">
      <alignment horizontal="left" vertical="center"/>
      <protection locked="0"/>
    </xf>
    <xf numFmtId="0" fontId="20" fillId="6" borderId="4" xfId="0" applyNumberFormat="1"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4" xfId="0" applyNumberFormat="1" applyFont="1" applyFill="1" applyBorder="1" applyAlignment="1" applyProtection="1">
      <alignment horizontal="center" vertical="center" wrapText="1"/>
      <protection locked="0"/>
    </xf>
    <xf numFmtId="0" fontId="21" fillId="7" borderId="12" xfId="0" applyFont="1" applyFill="1" applyBorder="1" applyAlignment="1">
      <alignment vertical="center"/>
    </xf>
    <xf numFmtId="0" fontId="21" fillId="7" borderId="13" xfId="0" applyFont="1" applyFill="1" applyBorder="1" applyAlignment="1">
      <alignment vertical="center" wrapText="1"/>
    </xf>
    <xf numFmtId="0" fontId="21" fillId="8" borderId="14" xfId="0" applyFont="1" applyFill="1" applyBorder="1" applyAlignment="1">
      <alignment vertical="center"/>
    </xf>
    <xf numFmtId="0" fontId="21" fillId="8" borderId="15" xfId="0" applyFont="1" applyFill="1" applyBorder="1" applyAlignment="1">
      <alignment vertical="center" wrapText="1"/>
    </xf>
    <xf numFmtId="0" fontId="21" fillId="12" borderId="10" xfId="0" applyFont="1" applyFill="1" applyBorder="1" applyAlignment="1">
      <alignment vertical="center"/>
    </xf>
    <xf numFmtId="0" fontId="21" fillId="12" borderId="11" xfId="0" applyFont="1" applyFill="1" applyBorder="1" applyAlignment="1">
      <alignment vertical="center" wrapText="1"/>
    </xf>
    <xf numFmtId="0" fontId="21" fillId="13" borderId="10" xfId="0" applyFont="1" applyFill="1" applyBorder="1" applyAlignment="1">
      <alignment vertical="center"/>
    </xf>
    <xf numFmtId="0" fontId="21" fillId="13" borderId="11" xfId="0" applyFont="1" applyFill="1" applyBorder="1" applyAlignment="1">
      <alignment vertical="center" wrapText="1"/>
    </xf>
    <xf numFmtId="0" fontId="21" fillId="14" borderId="10" xfId="0" applyFont="1" applyFill="1" applyBorder="1" applyAlignment="1">
      <alignment vertical="center"/>
    </xf>
    <xf numFmtId="0" fontId="21" fillId="14" borderId="11" xfId="0" applyFont="1" applyFill="1" applyBorder="1" applyAlignment="1">
      <alignment vertical="center" wrapText="1"/>
    </xf>
    <xf numFmtId="0" fontId="22" fillId="18" borderId="10" xfId="0" applyFont="1" applyFill="1" applyBorder="1" applyAlignment="1">
      <alignment vertical="center"/>
    </xf>
    <xf numFmtId="0" fontId="22" fillId="18" borderId="11" xfId="0" applyFont="1" applyFill="1" applyBorder="1" applyAlignment="1">
      <alignment vertical="center"/>
    </xf>
    <xf numFmtId="0" fontId="21" fillId="15" borderId="12" xfId="0" applyFont="1" applyFill="1" applyBorder="1" applyAlignment="1">
      <alignment vertical="center"/>
    </xf>
    <xf numFmtId="0" fontId="21" fillId="15" borderId="13" xfId="0" applyFont="1" applyFill="1" applyBorder="1" applyAlignment="1">
      <alignment vertical="center" wrapText="1"/>
    </xf>
    <xf numFmtId="0" fontId="20" fillId="2" borderId="4" xfId="0" applyNumberFormat="1" applyFont="1" applyFill="1" applyBorder="1" applyAlignment="1" applyProtection="1">
      <alignment horizontal="center" vertical="center" wrapText="1"/>
      <protection locked="0"/>
    </xf>
    <xf numFmtId="164" fontId="16" fillId="3" borderId="4" xfId="0" applyNumberFormat="1" applyFont="1" applyFill="1" applyBorder="1" applyAlignment="1" applyProtection="1">
      <alignment horizontal="left" vertical="center" indent="1"/>
    </xf>
    <xf numFmtId="0" fontId="13" fillId="0" borderId="4" xfId="0" applyFont="1" applyFill="1" applyBorder="1" applyAlignment="1" applyProtection="1">
      <alignment horizontal="center" vertical="center" wrapText="1"/>
    </xf>
    <xf numFmtId="0" fontId="14" fillId="0" borderId="4" xfId="0" applyFont="1" applyBorder="1" applyAlignment="1">
      <alignment horizontal="center" vertical="center"/>
    </xf>
    <xf numFmtId="0" fontId="17" fillId="0" borderId="4" xfId="0" applyFont="1" applyFill="1" applyBorder="1"/>
    <xf numFmtId="0" fontId="20" fillId="0" borderId="4" xfId="0" applyFont="1" applyFill="1" applyBorder="1" applyAlignment="1" applyProtection="1">
      <alignment horizontal="center" vertical="center" wrapText="1"/>
    </xf>
    <xf numFmtId="0" fontId="25" fillId="0" borderId="4" xfId="0" applyFont="1" applyBorder="1" applyAlignment="1">
      <alignment vertical="center"/>
    </xf>
    <xf numFmtId="0" fontId="26" fillId="0" borderId="4" xfId="0" applyFont="1" applyFill="1" applyBorder="1" applyAlignment="1" applyProtection="1">
      <alignment horizontal="center" vertical="center" wrapText="1"/>
    </xf>
    <xf numFmtId="9" fontId="27" fillId="0" borderId="4" xfId="0" applyNumberFormat="1" applyFont="1" applyBorder="1" applyAlignment="1" applyProtection="1">
      <alignment horizontal="left"/>
    </xf>
    <xf numFmtId="9" fontId="27" fillId="0" borderId="4" xfId="0" applyNumberFormat="1" applyFont="1" applyBorder="1" applyProtection="1"/>
    <xf numFmtId="9" fontId="28" fillId="5" borderId="4" xfId="1" applyFont="1" applyFill="1" applyBorder="1" applyProtection="1"/>
    <xf numFmtId="9" fontId="28" fillId="0" borderId="4" xfId="1" applyFont="1" applyFill="1" applyBorder="1" applyProtection="1"/>
    <xf numFmtId="9" fontId="28" fillId="9" borderId="4" xfId="1" applyFont="1" applyFill="1" applyBorder="1" applyProtection="1"/>
    <xf numFmtId="9" fontId="28" fillId="7" borderId="4" xfId="1" applyFont="1" applyFill="1" applyBorder="1" applyProtection="1"/>
    <xf numFmtId="9" fontId="28" fillId="8" borderId="4" xfId="1" applyFont="1" applyFill="1" applyBorder="1" applyProtection="1"/>
    <xf numFmtId="9" fontId="28" fillId="16" borderId="4" xfId="1" applyFont="1" applyFill="1" applyBorder="1" applyProtection="1"/>
    <xf numFmtId="9" fontId="28" fillId="15" borderId="4" xfId="0" applyNumberFormat="1" applyFont="1" applyFill="1" applyBorder="1" applyProtection="1"/>
    <xf numFmtId="0" fontId="27" fillId="0" borderId="4" xfId="0" applyFont="1" applyBorder="1" applyAlignment="1">
      <alignment horizontal="left"/>
    </xf>
    <xf numFmtId="0" fontId="27" fillId="0" borderId="4" xfId="0" applyFont="1" applyBorder="1"/>
    <xf numFmtId="0" fontId="29" fillId="21" borderId="4" xfId="0" applyFont="1" applyFill="1" applyBorder="1" applyAlignment="1">
      <alignment wrapText="1"/>
    </xf>
    <xf numFmtId="0" fontId="25" fillId="22" borderId="4" xfId="0" applyFont="1" applyFill="1" applyBorder="1" applyAlignment="1">
      <alignment wrapText="1"/>
    </xf>
    <xf numFmtId="0" fontId="25" fillId="14" borderId="4" xfId="0" applyFont="1" applyFill="1" applyBorder="1"/>
    <xf numFmtId="0" fontId="25" fillId="17" borderId="4" xfId="0" applyFont="1" applyFill="1" applyBorder="1"/>
    <xf numFmtId="0" fontId="14" fillId="0" borderId="4" xfId="0" applyFont="1" applyBorder="1" applyAlignment="1">
      <alignment horizontal="left"/>
    </xf>
    <xf numFmtId="0" fontId="27" fillId="0" borderId="4" xfId="0" applyFont="1" applyBorder="1" applyAlignment="1">
      <alignment wrapText="1"/>
    </xf>
    <xf numFmtId="0" fontId="21" fillId="11" borderId="11" xfId="0" applyFont="1" applyFill="1" applyBorder="1" applyAlignment="1">
      <alignment vertical="center" wrapText="1"/>
    </xf>
    <xf numFmtId="0" fontId="21" fillId="9" borderId="11" xfId="0" applyFont="1" applyFill="1" applyBorder="1" applyAlignment="1">
      <alignment vertical="center" wrapText="1"/>
    </xf>
    <xf numFmtId="0" fontId="21" fillId="11" borderId="10" xfId="0" applyFont="1" applyFill="1" applyBorder="1" applyAlignment="1">
      <alignment vertical="center"/>
    </xf>
    <xf numFmtId="0" fontId="21" fillId="9" borderId="10" xfId="0" applyFont="1" applyFill="1" applyBorder="1" applyAlignment="1">
      <alignment vertical="center"/>
    </xf>
    <xf numFmtId="0" fontId="20" fillId="10" borderId="4" xfId="0" applyFont="1" applyFill="1" applyBorder="1" applyAlignment="1" applyProtection="1">
      <alignment horizontal="center" vertical="center" wrapText="1"/>
      <protection locked="0"/>
    </xf>
    <xf numFmtId="0" fontId="0" fillId="0" borderId="4" xfId="0" applyBorder="1" applyAlignment="1">
      <alignment wrapText="1"/>
    </xf>
    <xf numFmtId="0" fontId="14" fillId="0" borderId="0" xfId="0" applyFont="1" applyAlignment="1" applyProtection="1">
      <alignment horizontal="left"/>
      <protection locked="0"/>
    </xf>
    <xf numFmtId="0" fontId="20" fillId="2" borderId="0" xfId="0" applyFont="1" applyFill="1" applyBorder="1" applyAlignment="1" applyProtection="1">
      <alignment horizontal="left" vertical="center"/>
      <protection locked="0"/>
    </xf>
    <xf numFmtId="20" fontId="20" fillId="2" borderId="0" xfId="0" applyNumberFormat="1" applyFont="1" applyFill="1" applyBorder="1" applyAlignment="1" applyProtection="1">
      <alignment horizontal="left" vertical="center"/>
      <protection locked="0"/>
    </xf>
    <xf numFmtId="20" fontId="20" fillId="2" borderId="23" xfId="0" applyNumberFormat="1" applyFont="1" applyFill="1" applyBorder="1" applyAlignment="1" applyProtection="1">
      <alignment horizontal="left" vertical="center"/>
      <protection locked="0"/>
    </xf>
    <xf numFmtId="0" fontId="14" fillId="0" borderId="23" xfId="0" applyFont="1" applyBorder="1"/>
    <xf numFmtId="166" fontId="20" fillId="2" borderId="0" xfId="0" applyNumberFormat="1" applyFont="1" applyFill="1" applyBorder="1" applyAlignment="1" applyProtection="1">
      <alignment horizontal="left" vertical="justify"/>
      <protection locked="0"/>
    </xf>
    <xf numFmtId="20" fontId="13" fillId="2" borderId="0" xfId="0" applyNumberFormat="1" applyFont="1" applyFill="1" applyBorder="1" applyAlignment="1" applyProtection="1">
      <alignment vertical="center"/>
      <protection locked="0"/>
    </xf>
    <xf numFmtId="0" fontId="30" fillId="0" borderId="0" xfId="0" applyFont="1" applyBorder="1" applyAlignment="1">
      <alignment vertical="center"/>
    </xf>
    <xf numFmtId="0" fontId="30" fillId="0" borderId="23" xfId="0" applyFont="1" applyBorder="1" applyAlignment="1">
      <alignment vertical="center"/>
    </xf>
    <xf numFmtId="1" fontId="16" fillId="2" borderId="0" xfId="0" applyNumberFormat="1" applyFont="1" applyFill="1" applyBorder="1" applyAlignment="1" applyProtection="1">
      <alignment horizontal="left" vertical="center"/>
    </xf>
    <xf numFmtId="20" fontId="16" fillId="13" borderId="0" xfId="0" applyNumberFormat="1" applyFont="1" applyFill="1" applyBorder="1" applyAlignment="1" applyProtection="1">
      <alignment horizontal="center" vertical="center" wrapText="1"/>
      <protection locked="0"/>
    </xf>
    <xf numFmtId="0" fontId="17" fillId="17" borderId="0" xfId="0" applyFont="1" applyFill="1" applyBorder="1" applyAlignment="1">
      <alignment textRotation="180"/>
    </xf>
    <xf numFmtId="0" fontId="14" fillId="0" borderId="0" xfId="0" applyFont="1"/>
    <xf numFmtId="0" fontId="31" fillId="4" borderId="1" xfId="0" applyFont="1" applyFill="1" applyBorder="1" applyAlignment="1" applyProtection="1">
      <alignment horizontal="left" vertical="center" indent="1"/>
    </xf>
    <xf numFmtId="0" fontId="31" fillId="4" borderId="3" xfId="0" applyFont="1" applyFill="1" applyBorder="1" applyAlignment="1" applyProtection="1">
      <alignment horizontal="left" vertical="center" wrapText="1" indent="1"/>
      <protection locked="0"/>
    </xf>
    <xf numFmtId="0" fontId="31" fillId="4" borderId="0" xfId="0" applyFont="1" applyFill="1" applyBorder="1" applyAlignment="1" applyProtection="1">
      <alignment horizontal="left" vertical="center" wrapText="1" indent="1"/>
      <protection locked="0"/>
    </xf>
    <xf numFmtId="0" fontId="17" fillId="0" borderId="0" xfId="0" applyFont="1" applyBorder="1"/>
    <xf numFmtId="164" fontId="16" fillId="3" borderId="2" xfId="0" applyNumberFormat="1" applyFont="1" applyFill="1" applyBorder="1" applyAlignment="1" applyProtection="1">
      <alignment horizontal="left" vertical="top" indent="1"/>
      <protection locked="0"/>
    </xf>
    <xf numFmtId="0" fontId="20" fillId="0" borderId="2"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14" fillId="0" borderId="0" xfId="0" applyFont="1" applyAlignment="1">
      <alignment horizontal="center"/>
    </xf>
    <xf numFmtId="164" fontId="16" fillId="3" borderId="0" xfId="0" applyNumberFormat="1" applyFont="1" applyFill="1" applyBorder="1" applyAlignment="1" applyProtection="1">
      <alignment horizontal="left" vertical="top" indent="1"/>
      <protection locked="0"/>
    </xf>
    <xf numFmtId="164" fontId="16" fillId="3" borderId="0" xfId="0" applyNumberFormat="1" applyFont="1" applyFill="1" applyBorder="1" applyAlignment="1" applyProtection="1">
      <alignment horizontal="left" vertical="center" indent="1"/>
      <protection locked="0"/>
    </xf>
    <xf numFmtId="0" fontId="16" fillId="3" borderId="0" xfId="0" applyNumberFormat="1" applyFont="1" applyFill="1" applyBorder="1" applyAlignment="1" applyProtection="1">
      <alignment horizontal="left" vertical="center" indent="1"/>
    </xf>
    <xf numFmtId="0" fontId="16" fillId="3" borderId="0" xfId="0" applyNumberFormat="1" applyFont="1" applyFill="1" applyBorder="1" applyAlignment="1" applyProtection="1">
      <alignment vertical="top"/>
    </xf>
    <xf numFmtId="9" fontId="27" fillId="0" borderId="0" xfId="0" applyNumberFormat="1" applyFont="1" applyAlignment="1" applyProtection="1">
      <alignment horizontal="left"/>
    </xf>
    <xf numFmtId="9" fontId="28" fillId="5" borderId="0" xfId="1" applyFont="1" applyFill="1" applyProtection="1"/>
    <xf numFmtId="9" fontId="28" fillId="9" borderId="0" xfId="1" applyFont="1" applyFill="1" applyProtection="1"/>
    <xf numFmtId="9" fontId="28" fillId="7" borderId="0" xfId="1" applyFont="1" applyFill="1" applyProtection="1"/>
    <xf numFmtId="9" fontId="28" fillId="8" borderId="0" xfId="1" applyFont="1" applyFill="1" applyProtection="1"/>
    <xf numFmtId="9" fontId="28" fillId="12" borderId="0" xfId="1" applyFont="1" applyFill="1" applyProtection="1"/>
    <xf numFmtId="9" fontId="28" fillId="0" borderId="0" xfId="0" applyNumberFormat="1" applyFont="1" applyProtection="1"/>
    <xf numFmtId="0" fontId="11" fillId="2" borderId="0" xfId="0" applyFont="1" applyFill="1" applyBorder="1" applyAlignment="1" applyProtection="1">
      <alignment horizontal="center" vertical="justify"/>
      <protection locked="0"/>
    </xf>
    <xf numFmtId="0" fontId="17" fillId="0" borderId="23" xfId="0" applyFont="1" applyBorder="1"/>
    <xf numFmtId="0" fontId="14" fillId="0" borderId="25" xfId="0" applyFont="1" applyBorder="1"/>
    <xf numFmtId="0" fontId="14" fillId="0" borderId="24" xfId="0" applyFont="1" applyBorder="1"/>
    <xf numFmtId="0" fontId="32" fillId="2" borderId="0" xfId="0" applyFont="1" applyFill="1" applyBorder="1" applyAlignment="1" applyProtection="1">
      <alignment horizontal="center" vertical="justify" wrapText="1"/>
      <protection locked="0"/>
    </xf>
    <xf numFmtId="0" fontId="32" fillId="2" borderId="0" xfId="0" applyFont="1" applyFill="1" applyBorder="1" applyAlignment="1" applyProtection="1">
      <alignment horizontal="center" vertical="justify"/>
      <protection locked="0"/>
    </xf>
    <xf numFmtId="0" fontId="13" fillId="2" borderId="0" xfId="0" applyFont="1" applyFill="1" applyBorder="1" applyAlignment="1" applyProtection="1">
      <alignment horizontal="center" vertical="justify"/>
      <protection locked="0"/>
    </xf>
    <xf numFmtId="0" fontId="13" fillId="2" borderId="23" xfId="0" applyFont="1" applyFill="1" applyBorder="1" applyAlignment="1" applyProtection="1">
      <alignment horizontal="center" vertical="justify"/>
      <protection locked="0"/>
    </xf>
    <xf numFmtId="0" fontId="14" fillId="0" borderId="26" xfId="0" applyFont="1" applyBorder="1"/>
    <xf numFmtId="0" fontId="30" fillId="0" borderId="28" xfId="0" applyFont="1" applyBorder="1" applyAlignment="1">
      <alignment horizontal="center"/>
    </xf>
    <xf numFmtId="20" fontId="20" fillId="2" borderId="28" xfId="0" applyNumberFormat="1" applyFont="1" applyFill="1" applyBorder="1" applyAlignment="1" applyProtection="1">
      <alignment horizontal="center" vertical="center"/>
      <protection locked="0"/>
    </xf>
    <xf numFmtId="0" fontId="31" fillId="4" borderId="31" xfId="0" applyFont="1" applyFill="1" applyBorder="1" applyAlignment="1" applyProtection="1">
      <alignment horizontal="left" vertical="center" wrapText="1" indent="1"/>
      <protection locked="0"/>
    </xf>
    <xf numFmtId="0" fontId="31" fillId="4" borderId="32" xfId="0" applyFont="1" applyFill="1" applyBorder="1" applyAlignment="1" applyProtection="1">
      <alignment horizontal="left" vertical="center" wrapText="1" indent="1"/>
      <protection locked="0"/>
    </xf>
    <xf numFmtId="166" fontId="13" fillId="5" borderId="5" xfId="0" applyNumberFormat="1" applyFont="1" applyFill="1" applyBorder="1" applyAlignment="1" applyProtection="1">
      <alignment horizontal="center" vertical="center" wrapText="1"/>
      <protection locked="0"/>
    </xf>
    <xf numFmtId="49" fontId="13" fillId="9" borderId="5" xfId="0" applyNumberFormat="1" applyFont="1" applyFill="1" applyBorder="1" applyAlignment="1" applyProtection="1">
      <alignment horizontal="center" vertical="center" wrapText="1"/>
      <protection locked="0"/>
    </xf>
    <xf numFmtId="166" fontId="13" fillId="7" borderId="5" xfId="0" applyNumberFormat="1" applyFont="1" applyFill="1" applyBorder="1" applyAlignment="1" applyProtection="1">
      <alignment horizontal="center" vertical="center" wrapText="1"/>
      <protection locked="0"/>
    </xf>
    <xf numFmtId="166" fontId="13" fillId="8" borderId="5" xfId="0" applyNumberFormat="1" applyFont="1" applyFill="1" applyBorder="1" applyAlignment="1" applyProtection="1">
      <alignment horizontal="center" vertical="center" wrapText="1"/>
      <protection locked="0"/>
    </xf>
    <xf numFmtId="166" fontId="13" fillId="12" borderId="5" xfId="0" applyNumberFormat="1" applyFont="1" applyFill="1" applyBorder="1" applyAlignment="1" applyProtection="1">
      <alignment horizontal="center" vertical="center" wrapText="1"/>
      <protection locked="0"/>
    </xf>
    <xf numFmtId="20" fontId="16" fillId="15" borderId="5" xfId="0" applyNumberFormat="1" applyFont="1" applyFill="1" applyBorder="1" applyAlignment="1" applyProtection="1">
      <alignment horizontal="center" vertical="center" wrapText="1"/>
      <protection locked="0"/>
    </xf>
    <xf numFmtId="9" fontId="28" fillId="15" borderId="0" xfId="0" applyNumberFormat="1" applyFont="1" applyFill="1" applyProtection="1"/>
    <xf numFmtId="0" fontId="33" fillId="11" borderId="10" xfId="0" applyFont="1" applyFill="1" applyBorder="1" applyAlignment="1">
      <alignment vertical="center"/>
    </xf>
    <xf numFmtId="0" fontId="34" fillId="11" borderId="11" xfId="0" applyFont="1" applyFill="1" applyBorder="1" applyAlignment="1">
      <alignment vertical="center" wrapText="1"/>
    </xf>
    <xf numFmtId="0" fontId="33" fillId="9" borderId="10" xfId="0" applyFont="1" applyFill="1" applyBorder="1" applyAlignment="1">
      <alignment vertical="center"/>
    </xf>
    <xf numFmtId="0" fontId="34" fillId="9" borderId="11" xfId="0" applyFont="1" applyFill="1" applyBorder="1" applyAlignment="1">
      <alignment vertical="center" wrapText="1"/>
    </xf>
    <xf numFmtId="0" fontId="33" fillId="7" borderId="12" xfId="0" applyFont="1" applyFill="1" applyBorder="1" applyAlignment="1">
      <alignment vertical="center"/>
    </xf>
    <xf numFmtId="0" fontId="34" fillId="7" borderId="13" xfId="0" applyFont="1" applyFill="1" applyBorder="1" applyAlignment="1">
      <alignment vertical="center" wrapText="1"/>
    </xf>
    <xf numFmtId="0" fontId="33" fillId="8" borderId="14" xfId="0" applyFont="1" applyFill="1" applyBorder="1" applyAlignment="1">
      <alignment vertical="center"/>
    </xf>
    <xf numFmtId="0" fontId="34" fillId="8" borderId="15" xfId="0" applyFont="1" applyFill="1" applyBorder="1" applyAlignment="1">
      <alignment vertical="center" wrapText="1"/>
    </xf>
    <xf numFmtId="0" fontId="33" fillId="12" borderId="10" xfId="0" applyFont="1" applyFill="1" applyBorder="1" applyAlignment="1">
      <alignment vertical="center"/>
    </xf>
    <xf numFmtId="0" fontId="34" fillId="12" borderId="11" xfId="0" applyFont="1" applyFill="1" applyBorder="1" applyAlignment="1">
      <alignment vertical="center" wrapText="1"/>
    </xf>
    <xf numFmtId="0" fontId="33" fillId="13" borderId="10" xfId="0" applyFont="1" applyFill="1" applyBorder="1" applyAlignment="1">
      <alignment vertical="center"/>
    </xf>
    <xf numFmtId="0" fontId="34" fillId="13" borderId="11" xfId="0" applyFont="1" applyFill="1" applyBorder="1" applyAlignment="1">
      <alignment vertical="center" wrapText="1"/>
    </xf>
    <xf numFmtId="0" fontId="33" fillId="14" borderId="10" xfId="0" applyFont="1" applyFill="1" applyBorder="1" applyAlignment="1">
      <alignment vertical="center"/>
    </xf>
    <xf numFmtId="0" fontId="34" fillId="14" borderId="11" xfId="0" applyFont="1" applyFill="1" applyBorder="1" applyAlignment="1">
      <alignment vertical="center" wrapText="1"/>
    </xf>
    <xf numFmtId="0" fontId="37" fillId="18" borderId="4" xfId="0" applyFont="1" applyFill="1" applyBorder="1" applyAlignment="1">
      <alignment vertical="center"/>
    </xf>
    <xf numFmtId="0" fontId="33" fillId="15" borderId="12" xfId="0" applyFont="1" applyFill="1" applyBorder="1" applyAlignment="1">
      <alignment vertical="center"/>
    </xf>
    <xf numFmtId="0" fontId="33" fillId="15" borderId="13" xfId="0" applyFont="1" applyFill="1" applyBorder="1" applyAlignment="1">
      <alignment vertical="center" wrapText="1"/>
    </xf>
    <xf numFmtId="0" fontId="7" fillId="0" borderId="4" xfId="0" applyFont="1" applyBorder="1"/>
    <xf numFmtId="0" fontId="14" fillId="0" borderId="0" xfId="0" applyFont="1" applyAlignment="1">
      <alignment horizontal="right"/>
    </xf>
    <xf numFmtId="0" fontId="20" fillId="10" borderId="6"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1" fillId="15" borderId="33" xfId="0" applyFont="1" applyFill="1" applyBorder="1" applyAlignment="1">
      <alignment vertical="center"/>
    </xf>
    <xf numFmtId="0" fontId="21" fillId="15" borderId="34" xfId="0" applyFont="1" applyFill="1" applyBorder="1" applyAlignment="1">
      <alignment vertical="center" wrapText="1"/>
    </xf>
    <xf numFmtId="0" fontId="17" fillId="0" borderId="35" xfId="0" applyFont="1" applyFill="1" applyBorder="1"/>
    <xf numFmtId="0" fontId="13" fillId="0" borderId="35" xfId="0" applyFont="1" applyFill="1" applyBorder="1" applyAlignment="1" applyProtection="1">
      <alignment horizontal="center" vertical="center" wrapText="1"/>
    </xf>
    <xf numFmtId="0" fontId="21" fillId="0" borderId="4" xfId="0" applyFont="1" applyFill="1" applyBorder="1" applyAlignment="1">
      <alignment vertical="center"/>
    </xf>
    <xf numFmtId="0" fontId="21" fillId="0" borderId="4" xfId="0" applyFont="1" applyFill="1" applyBorder="1" applyAlignment="1">
      <alignment vertical="center" wrapText="1"/>
    </xf>
    <xf numFmtId="0" fontId="22" fillId="0" borderId="4" xfId="0" applyFont="1" applyFill="1" applyBorder="1" applyAlignment="1">
      <alignment vertical="center"/>
    </xf>
    <xf numFmtId="0" fontId="2" fillId="0" borderId="36" xfId="0" applyFont="1" applyBorder="1"/>
    <xf numFmtId="18" fontId="8" fillId="0" borderId="4" xfId="0" applyNumberFormat="1"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justify"/>
      <protection locked="0"/>
    </xf>
    <xf numFmtId="0" fontId="32" fillId="2" borderId="7" xfId="0" applyFont="1" applyFill="1" applyBorder="1" applyAlignment="1" applyProtection="1">
      <alignment horizontal="center" vertical="justify"/>
      <protection locked="0"/>
    </xf>
    <xf numFmtId="0" fontId="32" fillId="2" borderId="6" xfId="0" applyFont="1" applyFill="1" applyBorder="1" applyAlignment="1" applyProtection="1">
      <alignment vertical="justify"/>
      <protection locked="0"/>
    </xf>
    <xf numFmtId="0" fontId="32" fillId="2" borderId="16" xfId="0" applyFont="1" applyFill="1" applyBorder="1" applyAlignment="1" applyProtection="1">
      <alignment vertical="justify"/>
      <protection locked="0"/>
    </xf>
    <xf numFmtId="0" fontId="32" fillId="2" borderId="17" xfId="0" applyFont="1" applyFill="1" applyBorder="1" applyAlignment="1" applyProtection="1">
      <alignment vertical="justify"/>
      <protection locked="0"/>
    </xf>
    <xf numFmtId="0" fontId="15" fillId="2" borderId="4"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40" fillId="0" borderId="18" xfId="0" applyFont="1" applyBorder="1" applyAlignment="1">
      <alignment vertical="center"/>
    </xf>
    <xf numFmtId="0" fontId="40" fillId="0" borderId="0" xfId="0" applyFont="1" applyBorder="1" applyAlignment="1">
      <alignment vertical="center"/>
    </xf>
    <xf numFmtId="0" fontId="1" fillId="0" borderId="0" xfId="0" applyFont="1" applyAlignment="1">
      <alignment vertical="center"/>
    </xf>
    <xf numFmtId="0" fontId="8" fillId="10" borderId="4" xfId="0" applyFont="1" applyFill="1" applyBorder="1" applyAlignment="1" applyProtection="1">
      <alignment horizontal="left" vertical="center" wrapText="1"/>
      <protection locked="0"/>
    </xf>
    <xf numFmtId="0" fontId="1" fillId="0" borderId="36" xfId="0" applyFont="1" applyBorder="1"/>
    <xf numFmtId="0" fontId="1" fillId="23" borderId="0" xfId="0" applyFont="1" applyFill="1" applyBorder="1"/>
    <xf numFmtId="0" fontId="2" fillId="23" borderId="0" xfId="0" applyFont="1" applyFill="1" applyBorder="1"/>
    <xf numFmtId="0" fontId="41" fillId="6" borderId="36" xfId="0" applyFont="1" applyFill="1" applyBorder="1"/>
    <xf numFmtId="0" fontId="0" fillId="0" borderId="0" xfId="0" applyAlignment="1">
      <alignment wrapText="1"/>
    </xf>
    <xf numFmtId="0" fontId="41" fillId="24" borderId="36" xfId="0" applyFont="1" applyFill="1" applyBorder="1"/>
    <xf numFmtId="0" fontId="43" fillId="24" borderId="36" xfId="0" applyFont="1" applyFill="1" applyBorder="1"/>
    <xf numFmtId="0" fontId="43" fillId="26" borderId="36" xfId="0" applyFont="1" applyFill="1" applyBorder="1"/>
    <xf numFmtId="0" fontId="43" fillId="26" borderId="36" xfId="0" applyFont="1" applyFill="1" applyBorder="1" applyAlignment="1">
      <alignment wrapText="1"/>
    </xf>
    <xf numFmtId="0" fontId="43" fillId="27" borderId="36" xfId="0" applyFont="1" applyFill="1" applyBorder="1" applyAlignment="1">
      <alignment wrapText="1"/>
    </xf>
    <xf numFmtId="0" fontId="2" fillId="0" borderId="36" xfId="0" applyFont="1" applyBorder="1" applyAlignment="1">
      <alignment horizontal="left"/>
    </xf>
    <xf numFmtId="20" fontId="20" fillId="29" borderId="28" xfId="0" applyNumberFormat="1" applyFont="1" applyFill="1" applyBorder="1" applyAlignment="1" applyProtection="1">
      <alignment horizontal="center" vertical="center"/>
      <protection locked="0"/>
    </xf>
    <xf numFmtId="20" fontId="20" fillId="24" borderId="30" xfId="0" applyNumberFormat="1" applyFont="1" applyFill="1" applyBorder="1" applyAlignment="1" applyProtection="1">
      <alignment vertical="center"/>
      <protection locked="0"/>
    </xf>
    <xf numFmtId="0" fontId="45" fillId="29" borderId="36" xfId="0" applyFont="1" applyFill="1" applyBorder="1" applyAlignment="1">
      <alignment wrapText="1"/>
    </xf>
    <xf numFmtId="0" fontId="42" fillId="29" borderId="36" xfId="0" applyFont="1" applyFill="1" applyBorder="1"/>
    <xf numFmtId="0" fontId="44" fillId="27" borderId="36" xfId="0" applyFont="1" applyFill="1" applyBorder="1"/>
    <xf numFmtId="0" fontId="43" fillId="24" borderId="36" xfId="0" applyFont="1" applyFill="1" applyBorder="1" applyAlignment="1">
      <alignment wrapText="1"/>
    </xf>
    <xf numFmtId="0" fontId="1" fillId="30" borderId="36" xfId="0" applyFont="1" applyFill="1" applyBorder="1"/>
    <xf numFmtId="0" fontId="1" fillId="28" borderId="36" xfId="0" applyFont="1" applyFill="1" applyBorder="1"/>
    <xf numFmtId="0" fontId="2" fillId="30" borderId="36" xfId="0" applyFont="1" applyFill="1" applyBorder="1"/>
    <xf numFmtId="0" fontId="1" fillId="13" borderId="36" xfId="0" applyFont="1" applyFill="1" applyBorder="1"/>
    <xf numFmtId="0" fontId="2" fillId="28" borderId="36" xfId="0" applyFont="1" applyFill="1" applyBorder="1"/>
    <xf numFmtId="0" fontId="43" fillId="17" borderId="36" xfId="0" applyFont="1" applyFill="1" applyBorder="1" applyAlignment="1">
      <alignment wrapText="1"/>
    </xf>
    <xf numFmtId="0" fontId="41" fillId="17" borderId="36" xfId="0" applyFont="1" applyFill="1" applyBorder="1"/>
    <xf numFmtId="0" fontId="43" fillId="15" borderId="36" xfId="0" applyFont="1" applyFill="1" applyBorder="1"/>
    <xf numFmtId="0" fontId="43" fillId="6" borderId="36" xfId="0" applyFont="1" applyFill="1" applyBorder="1" applyAlignment="1">
      <alignment wrapText="1"/>
    </xf>
    <xf numFmtId="0" fontId="11" fillId="7" borderId="6" xfId="0" applyFont="1" applyFill="1" applyBorder="1" applyAlignment="1" applyProtection="1">
      <alignment horizontal="center" vertical="center"/>
      <protection locked="0"/>
    </xf>
    <xf numFmtId="0" fontId="12" fillId="7" borderId="16"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9" fillId="20" borderId="19" xfId="0" applyFont="1" applyFill="1" applyBorder="1" applyAlignment="1">
      <alignment horizontal="center" wrapText="1"/>
    </xf>
    <xf numFmtId="0" fontId="19" fillId="20" borderId="20" xfId="0" applyFont="1" applyFill="1" applyBorder="1" applyAlignment="1">
      <alignment horizontal="center" wrapText="1"/>
    </xf>
    <xf numFmtId="0" fontId="18" fillId="20" borderId="21" xfId="0" applyFont="1" applyFill="1" applyBorder="1" applyAlignment="1">
      <alignment horizontal="center"/>
    </xf>
    <xf numFmtId="0" fontId="18" fillId="20" borderId="22" xfId="0" applyFont="1" applyFill="1" applyBorder="1" applyAlignment="1">
      <alignment horizontal="center"/>
    </xf>
    <xf numFmtId="0" fontId="19" fillId="20" borderId="14" xfId="0" applyFont="1" applyFill="1" applyBorder="1" applyAlignment="1">
      <alignment horizontal="center" wrapText="1"/>
    </xf>
    <xf numFmtId="0" fontId="19" fillId="20" borderId="15" xfId="0" applyFont="1" applyFill="1" applyBorder="1" applyAlignment="1">
      <alignment horizontal="center" wrapText="1"/>
    </xf>
    <xf numFmtId="0" fontId="19" fillId="20" borderId="8" xfId="0" applyFont="1" applyFill="1" applyBorder="1" applyAlignment="1">
      <alignment horizontal="center" wrapText="1"/>
    </xf>
    <xf numFmtId="0" fontId="19" fillId="20" borderId="9" xfId="0" applyFont="1" applyFill="1" applyBorder="1" applyAlignment="1">
      <alignment horizontal="center" wrapText="1"/>
    </xf>
    <xf numFmtId="0" fontId="32" fillId="2" borderId="6" xfId="0" applyFont="1" applyFill="1" applyBorder="1" applyAlignment="1" applyProtection="1">
      <alignment horizontal="center" vertical="justify"/>
      <protection locked="0"/>
    </xf>
    <xf numFmtId="0" fontId="32" fillId="2" borderId="16" xfId="0" applyFont="1" applyFill="1" applyBorder="1" applyAlignment="1" applyProtection="1">
      <alignment horizontal="center" vertical="justify"/>
      <protection locked="0"/>
    </xf>
    <xf numFmtId="0" fontId="32" fillId="2" borderId="17" xfId="0" applyFont="1" applyFill="1" applyBorder="1" applyAlignment="1" applyProtection="1">
      <alignment horizontal="center" vertical="justify"/>
      <protection locked="0"/>
    </xf>
    <xf numFmtId="0" fontId="23" fillId="20" borderId="21" xfId="0" applyFont="1" applyFill="1" applyBorder="1" applyAlignment="1">
      <alignment horizontal="center"/>
    </xf>
    <xf numFmtId="0" fontId="23" fillId="20" borderId="22" xfId="0" applyFont="1" applyFill="1" applyBorder="1" applyAlignment="1">
      <alignment horizontal="center"/>
    </xf>
    <xf numFmtId="0" fontId="24" fillId="20" borderId="20" xfId="0" applyFont="1" applyFill="1" applyBorder="1" applyAlignment="1">
      <alignment horizontal="center" wrapText="1"/>
    </xf>
    <xf numFmtId="0" fontId="38" fillId="0" borderId="17" xfId="0" applyFont="1" applyBorder="1" applyAlignment="1">
      <alignment horizontal="center" vertical="justify"/>
    </xf>
    <xf numFmtId="0" fontId="15" fillId="2" borderId="6" xfId="0" applyFont="1" applyFill="1" applyBorder="1" applyAlignment="1" applyProtection="1">
      <alignment horizontal="center" vertical="center"/>
      <protection locked="0"/>
    </xf>
    <xf numFmtId="0" fontId="39" fillId="0" borderId="17" xfId="0" applyFont="1" applyBorder="1" applyAlignment="1">
      <alignment horizontal="center" vertical="center"/>
    </xf>
    <xf numFmtId="17" fontId="15" fillId="2" borderId="6" xfId="0" applyNumberFormat="1"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35" fillId="20" borderId="8" xfId="0" applyFont="1" applyFill="1" applyBorder="1" applyAlignment="1">
      <alignment horizontal="center" wrapText="1"/>
    </xf>
    <xf numFmtId="0" fontId="35" fillId="20" borderId="9" xfId="0" applyFont="1" applyFill="1" applyBorder="1" applyAlignment="1">
      <alignment horizontal="center" wrapText="1"/>
    </xf>
    <xf numFmtId="0" fontId="35" fillId="20" borderId="14" xfId="0" applyFont="1" applyFill="1" applyBorder="1" applyAlignment="1">
      <alignment horizontal="center" wrapText="1"/>
    </xf>
    <xf numFmtId="0" fontId="36" fillId="20" borderId="15" xfId="0" applyFont="1" applyFill="1" applyBorder="1" applyAlignment="1">
      <alignment horizontal="center" wrapText="1"/>
    </xf>
    <xf numFmtId="0" fontId="11" fillId="2" borderId="0" xfId="0" applyFont="1" applyFill="1" applyBorder="1" applyAlignment="1" applyProtection="1">
      <alignment horizontal="center" vertical="justify"/>
      <protection locked="0"/>
    </xf>
    <xf numFmtId="166" fontId="20" fillId="2" borderId="0" xfId="0" applyNumberFormat="1" applyFont="1" applyFill="1" applyBorder="1" applyAlignment="1" applyProtection="1">
      <alignment horizontal="left" vertical="justify"/>
      <protection locked="0"/>
    </xf>
    <xf numFmtId="0" fontId="14" fillId="0" borderId="0" xfId="0" applyFont="1" applyAlignment="1" applyProtection="1">
      <alignment horizontal="left"/>
      <protection locked="0"/>
    </xf>
    <xf numFmtId="0" fontId="30" fillId="25" borderId="27" xfId="0" applyFont="1" applyFill="1" applyBorder="1" applyAlignment="1" applyProtection="1">
      <alignment horizontal="center"/>
      <protection locked="0"/>
    </xf>
    <xf numFmtId="0" fontId="30" fillId="25" borderId="28" xfId="0" applyFont="1" applyFill="1" applyBorder="1" applyAlignment="1" applyProtection="1">
      <alignment horizontal="center"/>
      <protection locked="0"/>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36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Normal" xfId="0" builtinId="0"/>
    <cellStyle name="Percent" xfId="1" builtinId="5"/>
  </cellStyles>
  <dxfs count="640">
    <dxf>
      <font>
        <b val="0"/>
        <i val="0"/>
        <strike val="0"/>
        <condense val="0"/>
        <extend val="0"/>
        <outline val="0"/>
        <shadow val="0"/>
        <u val="none"/>
        <vertAlign val="baseline"/>
        <sz val="12"/>
        <color theme="1"/>
        <name val="Calibri"/>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fill>
        <patternFill patternType="solid">
          <fgColor indexed="64"/>
          <bgColor rgb="FF002060"/>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0" tint="-0.34998626667073579"/>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ont>
        <color auto="1"/>
      </font>
      <fill>
        <patternFill patternType="solid">
          <fgColor indexed="64"/>
          <bgColor theme="8" tint="0.39997558519241921"/>
        </patternFill>
      </fill>
    </dxf>
    <dxf>
      <font>
        <color auto="1"/>
      </font>
      <fill>
        <patternFill>
          <bgColor rgb="FFFFC7CE"/>
        </patternFill>
      </fill>
    </dxf>
    <dxf>
      <font>
        <color auto="1"/>
      </font>
      <fill>
        <patternFill patternType="solid">
          <fgColor indexed="64"/>
          <bgColor theme="6"/>
        </patternFill>
      </fill>
    </dxf>
    <dxf>
      <font>
        <color auto="1"/>
      </font>
      <fill>
        <patternFill patternType="solid">
          <fgColor indexed="64"/>
          <bgColor rgb="FFFFFF00"/>
        </patternFill>
      </fill>
    </dxf>
    <dxf>
      <font>
        <color theme="0"/>
      </font>
      <fill>
        <patternFill patternType="solid">
          <fgColor indexed="64"/>
          <bgColor theme="7" tint="-0.249977111117893"/>
        </patternFill>
      </fill>
    </dxf>
    <dxf>
      <font>
        <color auto="1"/>
      </font>
      <fill>
        <patternFill patternType="solid">
          <fgColor indexed="64"/>
          <bgColor theme="9"/>
        </patternFill>
      </fill>
    </dxf>
    <dxf>
      <font>
        <color auto="1"/>
      </font>
      <fill>
        <patternFill patternType="solid">
          <fgColor indexed="64"/>
          <bgColor theme="2" tint="-0.499984740745262"/>
        </patternFill>
      </fill>
    </dxf>
    <dxf>
      <font>
        <color auto="1"/>
      </font>
      <fill>
        <patternFill patternType="solid">
          <fgColor indexed="64"/>
          <bgColor rgb="FFFF0000"/>
        </patternFill>
      </fill>
    </dxf>
    <dxf>
      <font>
        <color auto="1"/>
      </font>
      <fill>
        <patternFill patternType="solid">
          <fgColor indexed="64"/>
          <bgColor theme="8" tint="0.39997558519241921"/>
        </patternFill>
      </fill>
    </dxf>
    <dxf>
      <font>
        <color auto="1"/>
      </font>
      <fill>
        <patternFill patternType="solid">
          <fgColor indexed="64"/>
          <bgColor theme="5" tint="0.59999389629810485"/>
        </patternFill>
      </fill>
    </dxf>
    <dxf>
      <font>
        <color auto="1"/>
      </font>
      <fill>
        <patternFill patternType="solid">
          <fgColor indexed="64"/>
          <bgColor theme="6"/>
        </patternFill>
      </fill>
    </dxf>
    <dxf>
      <font>
        <color auto="1"/>
      </font>
      <fill>
        <patternFill patternType="solid">
          <fgColor indexed="64"/>
          <bgColor rgb="FFFFFF00"/>
        </patternFill>
      </fill>
    </dxf>
    <dxf>
      <font>
        <color auto="1"/>
      </font>
      <fill>
        <patternFill patternType="none">
          <fgColor indexed="64"/>
          <bgColor auto="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s>
  <tableStyles count="0" defaultTableStyle="TableStyleMedium9" defaultPivotStyle="PivotStyleMedium4"/>
  <colors>
    <mruColors>
      <color rgb="FFFFFFCC"/>
      <color rgb="FF66BD2D"/>
      <color rgb="FFACBD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(Example!$C$30,Example!$E$30,Example!$G$30,Example!$I$30,Example!$K$30,Example!$M$30)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(Example!$C$31,Example!$E$31,Example!$G$31,Example!$I$31,Example!$K$31,Example!$M$31)</c:f>
              <c:numCache>
                <c:formatCode>0%</c:formatCode>
                <c:ptCount val="6"/>
                <c:pt idx="0">
                  <c:v>0.4107142857142857</c:v>
                </c:pt>
                <c:pt idx="1">
                  <c:v>0.125</c:v>
                </c:pt>
                <c:pt idx="2">
                  <c:v>0.16071428571428573</c:v>
                </c:pt>
                <c:pt idx="3">
                  <c:v>0.14285714285714285</c:v>
                </c:pt>
                <c:pt idx="4">
                  <c:v>8.9285714285714288E-2</c:v>
                </c:pt>
                <c:pt idx="5">
                  <c:v>7.1428571428571425E-2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31366147530824601"/>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9.0742363324797806E-2"/>
                  <c:y val="7.6567737515597895E-2"/>
                </c:manualLayout>
              </c:layout>
              <c:showLegendKey val="0"/>
              <c:showVal val="0"/>
              <c:showCatName val="0"/>
              <c:showSerName val="0"/>
              <c:showPercent val="1"/>
              <c:showBubbleSize val="0"/>
            </c:dLbl>
            <c:dLbl>
              <c:idx val="2"/>
              <c:layout>
                <c:manualLayout>
                  <c:x val="0.115081180504108"/>
                  <c:y val="-0.10340383601620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(4)'!$C$32,'Week (4)'!$E$32,'Week (4)'!$G$32,'Week (4)'!$I$32,'Week (4)'!$K$32,'Week (4)'!$M$32)</c:f>
              <c:strCache>
                <c:ptCount val="6"/>
                <c:pt idx="0">
                  <c:v>Delivery (80% or more)</c:v>
                </c:pt>
                <c:pt idx="1">
                  <c:v>Program Management</c:v>
                </c:pt>
                <c:pt idx="2">
                  <c:v>Professional Develop.</c:v>
                </c:pt>
                <c:pt idx="3">
                  <c:v>Data Analysis</c:v>
                </c:pt>
                <c:pt idx="4">
                  <c:v>Fair-Share</c:v>
                </c:pt>
                <c:pt idx="5">
                  <c:v>Non Counselor Tasks</c:v>
                </c:pt>
              </c:strCache>
            </c:strRef>
          </c:cat>
          <c:val>
            <c:numRef>
              <c:f>('Week (4)'!$C$33,'Week (4)'!$E$33,'Week (4)'!$G$33,'Week (4)'!$I$33,'Week (4)'!$K$33,'Week (4)'!$M$33)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(5)'!$C$30,'Week (5)'!$E$30,'Week (5)'!$G$30,'Week (5)'!$I$30,'Week (5)'!$K$30,'Week (5)'!$M$30)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(5)'!$C$31,'Week (5)'!$E$31,'Week (5)'!$G$31,'Week (5)'!$I$31,'Week (5)'!$K$31,'Week (5)'!$M$31)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(5)'!$C$32,'Week (5)'!$E$32,'Week (5)'!$G$32,'Week (5)'!$I$32,'Week (5)'!$K$32,'Week (5)'!$M$32)</c:f>
              <c:strCache>
                <c:ptCount val="6"/>
                <c:pt idx="0">
                  <c:v>Delivery (80% or more)</c:v>
                </c:pt>
                <c:pt idx="1">
                  <c:v>Program Management</c:v>
                </c:pt>
                <c:pt idx="2">
                  <c:v>Professional Develop.</c:v>
                </c:pt>
                <c:pt idx="3">
                  <c:v>Data Analysis</c:v>
                </c:pt>
                <c:pt idx="4">
                  <c:v>Fair-Share</c:v>
                </c:pt>
                <c:pt idx="5">
                  <c:v>Non Counselor Tasks</c:v>
                </c:pt>
              </c:strCache>
            </c:strRef>
          </c:cat>
          <c:val>
            <c:numRef>
              <c:f>('Week (5)'!$C$33,'Week (5)'!$E$33,'Week (5)'!$G$33,'Week (5)'!$I$33,'Week (5)'!$K$33,'Week (5)'!$M$33)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(6)'!$C$30,'Week (6)'!$E$30,'Week (6)'!$G$30,'Week (6)'!$I$30,'Week (6)'!$K$30,'Week (6)'!$M$30)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(6)'!$C$31,'Week (6)'!$E$31,'Week (6)'!$G$31,'Week (6)'!$I$31,'Week (6)'!$K$31,'Week (6)'!$M$31)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7.7866827931902596E-2"/>
                  <c:y val="3.1370097935633397E-2"/>
                </c:manualLayout>
              </c:layout>
              <c:showLegendKey val="0"/>
              <c:showVal val="0"/>
              <c:showCatName val="0"/>
              <c:showSerName val="0"/>
              <c:showPercent val="1"/>
              <c:showBubbleSize val="0"/>
            </c:dLbl>
            <c:dLbl>
              <c:idx val="2"/>
              <c:layout>
                <c:manualLayout>
                  <c:x val="6.3579038932526893E-2"/>
                  <c:y val="8.8686577057304497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4.7050450555029301E-2"/>
                  <c:y val="0.125571587767277"/>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(6)'!$C$32,'Week (6)'!$E$32,'Week (6)'!$G$32,'Week (6)'!$I$32,'Week (6)'!$K$32,'Week (6)'!$M$32)</c:f>
              <c:strCache>
                <c:ptCount val="6"/>
                <c:pt idx="0">
                  <c:v>Delivery (80% or more)</c:v>
                </c:pt>
                <c:pt idx="1">
                  <c:v>Program Management</c:v>
                </c:pt>
                <c:pt idx="2">
                  <c:v>Professional Develop.</c:v>
                </c:pt>
                <c:pt idx="3">
                  <c:v>Data Analysis</c:v>
                </c:pt>
                <c:pt idx="4">
                  <c:v>Fair-Share</c:v>
                </c:pt>
                <c:pt idx="5">
                  <c:v>Non Counselor Tasks</c:v>
                </c:pt>
              </c:strCache>
            </c:strRef>
          </c:cat>
          <c:val>
            <c:numRef>
              <c:f>('Week (6)'!$C$33,'Week (6)'!$E$33,'Week (6)'!$G$33,'Week (6)'!$I$33,'Week (6)'!$K$33,'Week (6)'!$M$33)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(7)'!$C$30,'Week (7)'!$E$30,'Week (7)'!$G$30,'Week (7)'!$I$30,'Week (7)'!$K$30,'Week (7)'!$M$30)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(7)'!$C$31,'Week (7)'!$E$31,'Week (7)'!$G$31,'Week (7)'!$I$31,'Week (7)'!$K$31,'Week (7)'!$M$31)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(7)'!$C$32,'Week (7)'!$E$32,'Week (7)'!$G$32,'Week (7)'!$I$32,'Week (7)'!$K$32,'Week (7)'!$M$32)</c:f>
              <c:strCache>
                <c:ptCount val="6"/>
                <c:pt idx="0">
                  <c:v>Delivery (80% or more)</c:v>
                </c:pt>
                <c:pt idx="1">
                  <c:v>Program Management</c:v>
                </c:pt>
                <c:pt idx="2">
                  <c:v>Professional Develop.</c:v>
                </c:pt>
                <c:pt idx="3">
                  <c:v>Data Analysis</c:v>
                </c:pt>
                <c:pt idx="4">
                  <c:v>Fair-Share</c:v>
                </c:pt>
                <c:pt idx="5">
                  <c:v>Non Counselor Tasks</c:v>
                </c:pt>
              </c:strCache>
            </c:strRef>
          </c:cat>
          <c:val>
            <c:numRef>
              <c:f>('Week (7)'!$C$33,'Week (7)'!$E$33,'Week (7)'!$G$33,'Week (7)'!$I$33,'Week (7)'!$K$33,'Week (7)'!$M$33)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(8)'!$C$30,'Week (8)'!$E$30,'Week (8)'!$G$30,'Week (8)'!$I$30,'Week (8)'!$K$30,'Week (8)'!$M$30)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(8)'!$C$31,'Week (8)'!$E$31,'Week (8)'!$G$31,'Week (8)'!$I$31,'Week (8)'!$K$31,'Week (8)'!$M$31)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(8)'!$C$32,'Week (8)'!$E$32,'Week (8)'!$G$32,'Week (8)'!$I$32,'Week (8)'!$K$32,'Week (8)'!$M$32)</c:f>
              <c:strCache>
                <c:ptCount val="6"/>
                <c:pt idx="0">
                  <c:v>Delivery (80% or more)</c:v>
                </c:pt>
                <c:pt idx="1">
                  <c:v>Program Management</c:v>
                </c:pt>
                <c:pt idx="2">
                  <c:v>Professional Develop.</c:v>
                </c:pt>
                <c:pt idx="3">
                  <c:v>Data Analysis</c:v>
                </c:pt>
                <c:pt idx="4">
                  <c:v>Fair-Share</c:v>
                </c:pt>
                <c:pt idx="5">
                  <c:v>Non Counselor Tasks</c:v>
                </c:pt>
              </c:strCache>
            </c:strRef>
          </c:cat>
          <c:val>
            <c:numRef>
              <c:f>('Week (8)'!$C$33,'Week (8)'!$E$33,'Week (8)'!$G$33,'Week (8)'!$I$33,'Week (8)'!$K$33,'Week (8)'!$M$33)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(9)'!$C$30,'Week (9)'!$E$30,'Week (9)'!$G$30,'Week (9)'!$I$30,'Week (9)'!$K$30,'Week (9)'!$M$30)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(9)'!$C$31,'Week (9)'!$E$31,'Week (9)'!$G$31,'Week (9)'!$I$31,'Week (9)'!$K$31,'Week (9)'!$M$31)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(Example!$C$32,Example!$E$32,Example!$G$32,Example!$I$32,Example!$K$32,Example!$M$32)</c:f>
              <c:strCache>
                <c:ptCount val="6"/>
                <c:pt idx="0">
                  <c:v>Delivery (80% or more)</c:v>
                </c:pt>
                <c:pt idx="1">
                  <c:v>Program Management</c:v>
                </c:pt>
                <c:pt idx="2">
                  <c:v>Professional Develop.</c:v>
                </c:pt>
                <c:pt idx="3">
                  <c:v>Data Analysis</c:v>
                </c:pt>
                <c:pt idx="4">
                  <c:v>Fair-Share</c:v>
                </c:pt>
                <c:pt idx="5">
                  <c:v>Non Counselor Tasks</c:v>
                </c:pt>
              </c:strCache>
            </c:strRef>
          </c:cat>
          <c:val>
            <c:numRef>
              <c:f>(Example!$C$33,Example!$E$33,Example!$G$33,Example!$I$33,Example!$K$33,Example!$M$33)</c:f>
              <c:numCache>
                <c:formatCode>General</c:formatCode>
                <c:ptCount val="6"/>
                <c:pt idx="0">
                  <c:v>47</c:v>
                </c:pt>
                <c:pt idx="1">
                  <c:v>5</c:v>
                </c:pt>
                <c:pt idx="2">
                  <c:v>0</c:v>
                </c:pt>
                <c:pt idx="3">
                  <c:v>0</c:v>
                </c:pt>
                <c:pt idx="4">
                  <c:v>0</c:v>
                </c:pt>
                <c:pt idx="5">
                  <c:v>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(9)'!$C$32,'Week (9)'!$E$32,'Week (9)'!$G$32,'Week (9)'!$I$32,'Week (9)'!$K$32,'Week (9)'!$M$32)</c:f>
              <c:strCache>
                <c:ptCount val="6"/>
                <c:pt idx="0">
                  <c:v>Delivery (80% or more)</c:v>
                </c:pt>
                <c:pt idx="1">
                  <c:v>Program Management</c:v>
                </c:pt>
                <c:pt idx="2">
                  <c:v>Professional Develop.</c:v>
                </c:pt>
                <c:pt idx="3">
                  <c:v>Data Analysis</c:v>
                </c:pt>
                <c:pt idx="4">
                  <c:v>Fair-Share</c:v>
                </c:pt>
                <c:pt idx="5">
                  <c:v>Non Counselor Tasks</c:v>
                </c:pt>
              </c:strCache>
            </c:strRef>
          </c:cat>
          <c:val>
            <c:numRef>
              <c:f>('Week (9)'!$C$33,'Week (9)'!$E$33,'Week (9)'!$G$33,'Week (9)'!$I$33,'Week (9)'!$K$33,'Week (9)'!$M$33)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(10)'!$C$30,'Week (10)'!$E$30,'Week (10)'!$G$30,'Week (10)'!$I$30,'Week (10)'!$K$30,'Week (10)'!$M$30)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(10)'!$C$31,'Week (10)'!$E$31,'Week (10)'!$G$31,'Week (10)'!$I$31,'Week (10)'!$K$31,'Week (10)'!$M$31)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9.71801310212453E-2"/>
                  <c:y val="3.7019802883128901E-2"/>
                </c:manualLayout>
              </c:layout>
              <c:showLegendKey val="0"/>
              <c:showVal val="0"/>
              <c:showCatName val="0"/>
              <c:showSerName val="0"/>
              <c:showPercent val="1"/>
              <c:showBubbleSize val="0"/>
            </c:dLbl>
            <c:dLbl>
              <c:idx val="2"/>
              <c:layout>
                <c:manualLayout>
                  <c:x val="7.6454574325422103E-2"/>
                  <c:y val="-0.10905309610504001"/>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(10)'!$C$32,'Week (10)'!$E$32,'Week (10)'!$G$32,'Week (10)'!$I$32,'Week (10)'!$K$32,'Week (10)'!$M$32)</c:f>
              <c:strCache>
                <c:ptCount val="6"/>
                <c:pt idx="0">
                  <c:v>Delivery (80% or more)</c:v>
                </c:pt>
                <c:pt idx="1">
                  <c:v>Program Management</c:v>
                </c:pt>
                <c:pt idx="2">
                  <c:v>Professional Develop.</c:v>
                </c:pt>
                <c:pt idx="3">
                  <c:v>Data Analysis</c:v>
                </c:pt>
                <c:pt idx="4">
                  <c:v>Fair-Share</c:v>
                </c:pt>
                <c:pt idx="5">
                  <c:v>Non Counselor Tasks</c:v>
                </c:pt>
              </c:strCache>
            </c:strRef>
          </c:cat>
          <c:val>
            <c:numRef>
              <c:f>('Week (10)'!$C$33,'Week (10)'!$E$33,'Week (10)'!$G$33,'Week (10)'!$I$33,'Week (10)'!$K$33,'Week (10)'!$M$33)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Total</a:t>
            </a:r>
            <a:r>
              <a:rPr lang="en-US" baseline="0"/>
              <a:t> School Counselor Use of Time</a:t>
            </a:r>
            <a:endParaRPr lang="en-US"/>
          </a:p>
        </c:rich>
      </c:tx>
      <c:layout>
        <c:manualLayout>
          <c:xMode val="edge"/>
          <c:yMode val="edge"/>
          <c:x val="0.20124410614476301"/>
          <c:y val="1.8018018018018001E-2"/>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1.4473967956078E-3"/>
          <c:y val="1.8328367737816601E-3"/>
          <c:w val="0.594922862621447"/>
          <c:h val="0.79481449953890904"/>
        </c:manualLayout>
      </c:layout>
      <c:pie3DChart>
        <c:varyColors val="1"/>
        <c:ser>
          <c:idx val="0"/>
          <c:order val="0"/>
          <c:spPr>
            <a:ln>
              <a:solidFill>
                <a:schemeClr val="tx1"/>
              </a:solidFill>
            </a:ln>
          </c:spPr>
          <c:dPt>
            <c:idx val="2"/>
            <c:bubble3D val="0"/>
            <c:spPr>
              <a:solidFill>
                <a:schemeClr val="accent2">
                  <a:lumMod val="60000"/>
                  <a:lumOff val="40000"/>
                </a:schemeClr>
              </a:solidFill>
              <a:ln>
                <a:solidFill>
                  <a:schemeClr val="tx1"/>
                </a:solidFill>
              </a:ln>
            </c:spPr>
          </c:dPt>
          <c:dPt>
            <c:idx val="3"/>
            <c:bubble3D val="0"/>
            <c:spPr>
              <a:solidFill>
                <a:schemeClr val="accent3">
                  <a:lumMod val="75000"/>
                </a:schemeClr>
              </a:solidFill>
              <a:ln>
                <a:solidFill>
                  <a:schemeClr val="tx1"/>
                </a:solidFill>
              </a:ln>
            </c:spPr>
          </c:dPt>
          <c:dPt>
            <c:idx val="4"/>
            <c:bubble3D val="0"/>
            <c:spPr>
              <a:solidFill>
                <a:srgbClr val="FFFF00"/>
              </a:solidFill>
              <a:ln>
                <a:solidFill>
                  <a:schemeClr val="tx1"/>
                </a:solidFill>
              </a:ln>
            </c:spPr>
          </c:dPt>
          <c:dPt>
            <c:idx val="5"/>
            <c:bubble3D val="0"/>
            <c:spPr>
              <a:solidFill>
                <a:srgbClr val="660066"/>
              </a:solidFill>
              <a:ln>
                <a:solidFill>
                  <a:schemeClr val="tx1"/>
                </a:solidFill>
              </a:ln>
            </c:spPr>
          </c:dPt>
          <c:dPt>
            <c:idx val="6"/>
            <c:bubble3D val="0"/>
            <c:spPr>
              <a:solidFill>
                <a:srgbClr val="FF0000"/>
              </a:solidFill>
              <a:ln>
                <a:solidFill>
                  <a:schemeClr val="tx1"/>
                </a:solidFill>
              </a:ln>
            </c:spPr>
          </c:dPt>
          <c:dLbls>
            <c:dLbl>
              <c:idx val="5"/>
              <c:layout>
                <c:manualLayout>
                  <c:x val="6.5582974407991698E-2"/>
                  <c:y val="7.2792403095535798E-4"/>
                </c:manualLayout>
              </c:layout>
              <c:showLegendKey val="0"/>
              <c:showVal val="1"/>
              <c:showCatName val="0"/>
              <c:showSerName val="0"/>
              <c:showPercent val="0"/>
              <c:showBubbleSize val="0"/>
            </c:dLbl>
            <c:txPr>
              <a:bodyPr/>
              <a:lstStyle/>
              <a:p>
                <a:pPr>
                  <a:defRPr sz="1400" b="1"/>
                </a:pPr>
                <a:endParaRPr lang="en-US"/>
              </a:p>
            </c:txPr>
            <c:showLegendKey val="0"/>
            <c:showVal val="1"/>
            <c:showCatName val="0"/>
            <c:showSerName val="0"/>
            <c:showPercent val="0"/>
            <c:showBubbleSize val="0"/>
            <c:showLeaderLines val="1"/>
          </c:dLbls>
          <c:cat>
            <c:strRef>
              <c:f>'Cummulative Sheet'!$B$5:$L$5</c:f>
              <c:strCache>
                <c:ptCount val="7"/>
                <c:pt idx="0">
                  <c:v>Core Counseling Curriculum</c:v>
                </c:pt>
                <c:pt idx="2">
                  <c:v> Individual Student Planning</c:v>
                </c:pt>
                <c:pt idx="3">
                  <c:v>Responsive Services</c:v>
                </c:pt>
                <c:pt idx="4">
                  <c:v> Indirect Student Services</c:v>
                </c:pt>
                <c:pt idx="5">
                  <c:v>Program Management Support</c:v>
                </c:pt>
                <c:pt idx="6">
                  <c:v> Non Counselor Duties</c:v>
                </c:pt>
              </c:strCache>
            </c:strRef>
          </c:cat>
          <c:val>
            <c:numRef>
              <c:f>'Cummulative Sheet'!$B$18:$L$18</c:f>
              <c:numCache>
                <c:formatCode>0%</c:formatCode>
                <c:ptCount val="7"/>
                <c:pt idx="0">
                  <c:v>0</c:v>
                </c:pt>
                <c:pt idx="2">
                  <c:v>0</c:v>
                </c:pt>
                <c:pt idx="3">
                  <c:v>0</c:v>
                </c:pt>
                <c:pt idx="4">
                  <c:v>0</c:v>
                </c:pt>
                <c:pt idx="5">
                  <c:v>0</c:v>
                </c:pt>
                <c:pt idx="6">
                  <c:v>0</c:v>
                </c:pt>
              </c:numCache>
            </c:numRef>
          </c:val>
        </c:ser>
        <c:dLbls>
          <c:showLegendKey val="0"/>
          <c:showVal val="0"/>
          <c:showCatName val="0"/>
          <c:showSerName val="0"/>
          <c:showPercent val="0"/>
          <c:showBubbleSize val="0"/>
          <c:showLeaderLines val="1"/>
        </c:dLbls>
      </c:pie3DChart>
    </c:plotArea>
    <c:legend>
      <c:legendPos val="r"/>
      <c:legendEntry>
        <c:idx val="1"/>
        <c:delete val="1"/>
      </c:legendEntry>
      <c:layout>
        <c:manualLayout>
          <c:xMode val="edge"/>
          <c:yMode val="edge"/>
          <c:x val="0.64257668568630999"/>
          <c:y val="8.45358941618784E-2"/>
          <c:w val="0.27954702553372501"/>
          <c:h val="0.36541711002340899"/>
        </c:manualLayout>
      </c:layout>
      <c:overlay val="0"/>
      <c:txPr>
        <a:bodyPr/>
        <a:lstStyle/>
        <a:p>
          <a:pPr>
            <a:defRPr sz="1200"/>
          </a:pPr>
          <a:endParaRPr lang="en-US"/>
        </a:p>
      </c:txPr>
    </c:legend>
    <c:plotVisOnly val="1"/>
    <c:dispBlanksAs val="zero"/>
    <c:showDLblsOverMax val="0"/>
  </c:chart>
  <c:printSettings>
    <c:headerFooter/>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overlay val="0"/>
    </c:title>
    <c:autoTitleDeleted val="0"/>
    <c:view3D>
      <c:rotX val="34"/>
      <c:rotY val="0"/>
      <c:rAngAx val="0"/>
      <c:perspective val="0"/>
    </c:view3D>
    <c:floor>
      <c:thickness val="0"/>
    </c:floor>
    <c:sideWall>
      <c:thickness val="0"/>
    </c:sideWall>
    <c:backWall>
      <c:thickness val="0"/>
    </c:backWall>
    <c:plotArea>
      <c:layout>
        <c:manualLayout>
          <c:layoutTarget val="inner"/>
          <c:xMode val="edge"/>
          <c:yMode val="edge"/>
          <c:x val="0.111757857974389"/>
          <c:y val="0.17034987005934599"/>
          <c:w val="0.73326317912240002"/>
          <c:h val="0.63942477017958999"/>
        </c:manualLayout>
      </c:layout>
      <c:pie3DChart>
        <c:varyColors val="1"/>
        <c:ser>
          <c:idx val="0"/>
          <c:order val="0"/>
          <c:cat>
            <c:multiLvlStrRef>
              <c:f>'Cum Sheet'!#REF!</c:f>
            </c:multiLvlStrRef>
          </c:cat>
          <c:val>
            <c:numRef>
              <c:f>'Cummulative Sheet'!$K$21:$K$23</c:f>
            </c:numRef>
          </c:val>
        </c:ser>
        <c:dLbls>
          <c:showLegendKey val="0"/>
          <c:showVal val="0"/>
          <c:showCatName val="0"/>
          <c:showSerName val="0"/>
          <c:showPercent val="0"/>
          <c:showBubbleSize val="0"/>
          <c:showLeaderLines val="0"/>
        </c:dLbls>
      </c:pie3DChart>
    </c:plotArea>
    <c:legend>
      <c:legendPos val="l"/>
      <c:layout>
        <c:manualLayout>
          <c:xMode val="edge"/>
          <c:yMode val="edge"/>
          <c:x val="1.8626309662398099E-2"/>
          <c:y val="0.43189946084325698"/>
          <c:w val="0.121034896831144"/>
          <c:h val="0.29679182343586402"/>
        </c:manualLayout>
      </c:layout>
      <c:overlay val="0"/>
    </c:legend>
    <c:plotVisOnly val="1"/>
    <c:dispBlanksAs val="zero"/>
    <c:showDLblsOverMax val="0"/>
  </c:chart>
  <c:spPr>
    <a:noFill/>
    <a:ln>
      <a:noFill/>
    </a:ln>
  </c:spPr>
  <c:printSettings>
    <c:headerFooter/>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3508456413362497E-2"/>
          <c:y val="1.1574074074074099E-2"/>
          <c:w val="0.61491739272235901"/>
          <c:h val="0.86574074074074103"/>
        </c:manualLayout>
      </c:layout>
      <c:pie3DChart>
        <c:varyColors val="1"/>
        <c:ser>
          <c:idx val="1"/>
          <c:order val="1"/>
          <c:dPt>
            <c:idx val="1"/>
            <c:bubble3D val="0"/>
            <c:spPr>
              <a:solidFill>
                <a:srgbClr val="660066"/>
              </a:solidFill>
            </c:spPr>
          </c:dPt>
          <c:dPt>
            <c:idx val="2"/>
            <c:bubble3D val="0"/>
            <c:spPr>
              <a:solidFill>
                <a:srgbClr val="FF0000"/>
              </a:solidFill>
            </c:spPr>
          </c:dPt>
          <c:dLbls>
            <c:showLegendKey val="0"/>
            <c:showVal val="0"/>
            <c:showCatName val="0"/>
            <c:showSerName val="0"/>
            <c:showPercent val="1"/>
            <c:showBubbleSize val="0"/>
            <c:showLeaderLines val="1"/>
          </c:dLbls>
          <c:cat>
            <c:strRef>
              <c:f>'Cummulative Sheet'!$J$21:$J$23</c:f>
              <c:strCache>
                <c:ptCount val="3"/>
                <c:pt idx="0">
                  <c:v>Delivery &gt; 80%</c:v>
                </c:pt>
                <c:pt idx="1">
                  <c:v>Program Manegment</c:v>
                </c:pt>
                <c:pt idx="2">
                  <c:v>Non Counselor Duty</c:v>
                </c:pt>
              </c:strCache>
            </c:strRef>
          </c:cat>
          <c:val>
            <c:numRef>
              <c:f>'Cummulative Sheet'!$L$21:$L$23</c:f>
              <c:numCache>
                <c:formatCode>General</c:formatCode>
                <c:ptCount val="3"/>
                <c:pt idx="0">
                  <c:v>0</c:v>
                </c:pt>
                <c:pt idx="1">
                  <c:v>0</c:v>
                </c:pt>
                <c:pt idx="2">
                  <c:v>0</c:v>
                </c:pt>
              </c:numCache>
            </c:numRef>
          </c:val>
        </c:ser>
        <c:ser>
          <c:idx val="0"/>
          <c:order val="0"/>
          <c:cat>
            <c:strRef>
              <c:f>'Cummulative Sheet'!$J$21:$J$23</c:f>
              <c:strCache>
                <c:ptCount val="3"/>
                <c:pt idx="0">
                  <c:v>Delivery &gt; 80%</c:v>
                </c:pt>
                <c:pt idx="1">
                  <c:v>Program Manegment</c:v>
                </c:pt>
                <c:pt idx="2">
                  <c:v>Non Counselor Duty</c:v>
                </c:pt>
              </c:strCache>
            </c:strRef>
          </c:cat>
          <c:val>
            <c:numRef>
              <c:f>'Cummulative Sheet'!$K$21:$K$23</c:f>
            </c:numRef>
          </c:val>
        </c:ser>
        <c:dLbls>
          <c:showLegendKey val="0"/>
          <c:showVal val="0"/>
          <c:showCatName val="0"/>
          <c:showSerName val="0"/>
          <c:showPercent val="0"/>
          <c:showBubbleSize val="0"/>
          <c:showLeaderLines val="1"/>
        </c:dLbls>
      </c:pie3DChart>
    </c:plotArea>
    <c:legend>
      <c:legendPos val="r"/>
      <c:layout/>
      <c:overlay val="0"/>
      <c:txPr>
        <a:bodyPr/>
        <a:lstStyle/>
        <a:p>
          <a:pPr>
            <a:defRPr sz="1200"/>
          </a:pPr>
          <a:endParaRPr lang="en-US"/>
        </a:p>
      </c:txPr>
    </c:legend>
    <c:plotVisOnly val="1"/>
    <c:dispBlanksAs val="gap"/>
    <c:showDLblsOverMax val="0"/>
  </c:chart>
  <c:spPr>
    <a:noFill/>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4.6870394726310403E-2"/>
                  <c:y val="-3.5510522284903398E-3"/>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(1)'!$C$30,'Week (1)'!$E$30,'Week (1)'!$G$30,'Week (1)'!$I$30,'Week (1)'!$K$30,'Week (1)'!$M$30)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(1)'!$C$31,'Week (1)'!$E$31,'Week (1)'!$G$31,'Week (1)'!$I$31,'Week (1)'!$K$31,'Week (1)'!$M$31)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8.2892342021869597E-2"/>
                  <c:y val="3.2189527582348901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(1)'!$C$32,'Week (1)'!$E$32,'Week (1)'!$G$32,'Week (1)'!$I$32,'Week (1)'!$K$32,'Week (1)'!$M$32)</c:f>
              <c:strCache>
                <c:ptCount val="6"/>
                <c:pt idx="0">
                  <c:v>Delivery (80% or more)</c:v>
                </c:pt>
                <c:pt idx="1">
                  <c:v>Program Management</c:v>
                </c:pt>
                <c:pt idx="2">
                  <c:v>Professional Develop.</c:v>
                </c:pt>
                <c:pt idx="3">
                  <c:v>Data Analysis</c:v>
                </c:pt>
                <c:pt idx="4">
                  <c:v>Fair-Share</c:v>
                </c:pt>
                <c:pt idx="5">
                  <c:v>Non Counselor Tasks</c:v>
                </c:pt>
              </c:strCache>
            </c:strRef>
          </c:cat>
          <c:val>
            <c:numRef>
              <c:f>('Week (1)'!$C$33,'Week (1)'!$E$33,'Week (1)'!$G$33,'Week (1)'!$I$33,'Week (1)'!$K$33,'Week (1)'!$M$33)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(2)'!$C$30,'Week (2)'!$E$30,'Week (2)'!$G$30,'Week (2)'!$I$30,'Week (2)'!$K$30,'Week (2)'!$M$30)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(2)'!$C$31,'Week (2)'!$E$31,'Week (2)'!$G$31,'Week (2)'!$I$31,'Week (2)'!$K$31,'Week (2)'!$M$31)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10055666414141"/>
                  <c:y val="-7.5974296066782104E-2"/>
                </c:manualLayout>
              </c:layout>
              <c:showLegendKey val="0"/>
              <c:showVal val="0"/>
              <c:showCatName val="0"/>
              <c:showSerName val="0"/>
              <c:showPercent val="1"/>
              <c:showBubbleSize val="0"/>
            </c:dLbl>
            <c:dLbl>
              <c:idx val="2"/>
              <c:layout>
                <c:manualLayout>
                  <c:x val="6.3579038932526893E-2"/>
                  <c:y val="-4.6906341682588899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(2)'!$C$32,'Week (2)'!$E$32,'Week (2)'!$G$32,'Week (2)'!$I$32,'Week (2)'!$K$32,'Week (2)'!$M$32)</c:f>
              <c:strCache>
                <c:ptCount val="6"/>
                <c:pt idx="0">
                  <c:v>Delivery (80% or more)</c:v>
                </c:pt>
                <c:pt idx="1">
                  <c:v>Program Management</c:v>
                </c:pt>
                <c:pt idx="2">
                  <c:v>Professional Develop.</c:v>
                </c:pt>
                <c:pt idx="3">
                  <c:v>Data Analysis</c:v>
                </c:pt>
                <c:pt idx="4">
                  <c:v>Fair-Share</c:v>
                </c:pt>
                <c:pt idx="5">
                  <c:v>Non Counselor Tasks</c:v>
                </c:pt>
              </c:strCache>
            </c:strRef>
          </c:cat>
          <c:val>
            <c:numRef>
              <c:f>('Week (2)'!$C$33,'Week (2)'!$E$33,'Week (2)'!$G$33,'Week (2)'!$I$33,'Week (2)'!$K$33,'Week (2)'!$M$33)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(3)'!$C$30,'Week (3)'!$E$30,'Week (3)'!$G$30,'Week (3)'!$I$30,'Week (3)'!$K$30,'Week (3)'!$M$30)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(3)'!$C$31,'Week (3)'!$E$31,'Week (3)'!$G$31,'Week (3)'!$I$31,'Week (3)'!$K$31,'Week (3)'!$M$31)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80/20</a:t>
            </a:r>
            <a:r>
              <a:rPr lang="en-US" baseline="0"/>
              <a:t> Breakdown</a:t>
            </a:r>
            <a:endParaRPr lang="en-US"/>
          </a:p>
        </c:rich>
      </c:tx>
      <c:layout>
        <c:manualLayout>
          <c:xMode val="edge"/>
          <c:yMode val="edge"/>
          <c:x val="0.27503486912956099"/>
          <c:y val="3.3898229684973302E-2"/>
        </c:manualLayout>
      </c:layout>
      <c:overlay val="0"/>
    </c:title>
    <c:autoTitleDeleted val="0"/>
    <c:plotArea>
      <c:layout>
        <c:manualLayout>
          <c:layoutTarget val="inner"/>
          <c:xMode val="edge"/>
          <c:yMode val="edge"/>
          <c:x val="9.5045022553730596E-2"/>
          <c:y val="0.20903908305733601"/>
          <c:w val="0.40879951600152797"/>
          <c:h val="0.71751475262522202"/>
        </c:manualLayout>
      </c:layout>
      <c:pieChart>
        <c:varyColors val="1"/>
        <c:ser>
          <c:idx val="0"/>
          <c:order val="0"/>
          <c:spPr>
            <a:ln>
              <a:solidFill>
                <a:schemeClr val="tx1"/>
              </a:solidFill>
            </a:ln>
          </c:spPr>
          <c:dPt>
            <c:idx val="1"/>
            <c:bubble3D val="0"/>
            <c:spPr>
              <a:solidFill>
                <a:schemeClr val="accent4">
                  <a:lumMod val="75000"/>
                </a:schemeClr>
              </a:solidFill>
              <a:ln>
                <a:solidFill>
                  <a:schemeClr val="tx1"/>
                </a:solidFill>
              </a:ln>
            </c:spPr>
          </c:dPt>
          <c:dPt>
            <c:idx val="2"/>
            <c:bubble3D val="0"/>
            <c:spPr>
              <a:solidFill>
                <a:srgbClr val="F79646"/>
              </a:solidFill>
              <a:ln>
                <a:solidFill>
                  <a:schemeClr val="tx1"/>
                </a:solidFill>
              </a:ln>
            </c:spPr>
          </c:dPt>
          <c:dPt>
            <c:idx val="3"/>
            <c:bubble3D val="0"/>
            <c:spPr>
              <a:solidFill>
                <a:schemeClr val="bg2">
                  <a:lumMod val="50000"/>
                </a:schemeClr>
              </a:solidFill>
              <a:ln>
                <a:solidFill>
                  <a:schemeClr val="tx1"/>
                </a:solidFill>
              </a:ln>
            </c:spPr>
          </c:dPt>
          <c:dPt>
            <c:idx val="4"/>
            <c:bubble3D val="0"/>
            <c:spPr>
              <a:solidFill>
                <a:schemeClr val="bg1">
                  <a:lumMod val="65000"/>
                </a:schemeClr>
              </a:solidFill>
              <a:ln>
                <a:solidFill>
                  <a:schemeClr val="tx1"/>
                </a:solidFill>
              </a:ln>
            </c:spPr>
          </c:dPt>
          <c:dPt>
            <c:idx val="5"/>
            <c:bubble3D val="0"/>
            <c:spPr>
              <a:solidFill>
                <a:srgbClr val="FF0000"/>
              </a:solidFill>
              <a:ln>
                <a:solidFill>
                  <a:schemeClr val="tx1"/>
                </a:solidFill>
              </a:ln>
            </c:spPr>
          </c:dPt>
          <c:dLbls>
            <c:dLbl>
              <c:idx val="0"/>
              <c:layout>
                <c:manualLayout>
                  <c:x val="-0.14979722299033299"/>
                  <c:y val="-0.101009161864047"/>
                </c:manualLayout>
              </c:layout>
              <c:showLegendKey val="0"/>
              <c:showVal val="0"/>
              <c:showCatName val="0"/>
              <c:showSerName val="0"/>
              <c:showPercent val="1"/>
              <c:showBubbleSize val="0"/>
            </c:dLbl>
            <c:dLbl>
              <c:idx val="1"/>
              <c:layout>
                <c:manualLayout>
                  <c:x val="0.10039901486946901"/>
                  <c:y val="-8.1778366968354999E-3"/>
                </c:manualLayout>
              </c:layout>
              <c:showLegendKey val="0"/>
              <c:showVal val="0"/>
              <c:showCatName val="0"/>
              <c:showSerName val="0"/>
              <c:showPercent val="1"/>
              <c:showBubbleSize val="0"/>
            </c:dLbl>
            <c:dLbl>
              <c:idx val="2"/>
              <c:layout>
                <c:manualLayout>
                  <c:x val="7.0016806628974498E-2"/>
                  <c:y val="7.7387167162313295E-2"/>
                </c:manualLayout>
              </c:layout>
              <c:showLegendKey val="0"/>
              <c:showVal val="0"/>
              <c:showCatName val="0"/>
              <c:showSerName val="0"/>
              <c:showPercent val="1"/>
              <c:showBubbleSize val="0"/>
            </c:dLbl>
            <c:dLbl>
              <c:idx val="3"/>
              <c:layout>
                <c:manualLayout>
                  <c:x val="-4.0448950656538203E-2"/>
                  <c:y val="7.0389985341907197E-3"/>
                </c:manualLayout>
              </c:layout>
              <c:showLegendKey val="0"/>
              <c:showVal val="0"/>
              <c:showCatName val="0"/>
              <c:showSerName val="0"/>
              <c:showPercent val="1"/>
              <c:showBubbleSize val="0"/>
            </c:dLbl>
            <c:dLbl>
              <c:idx val="4"/>
              <c:layout>
                <c:manualLayout>
                  <c:x val="1.9197980872733202E-2"/>
                  <c:y val="-9.3142726227309403E-2"/>
                </c:manualLayout>
              </c:layout>
              <c:showLegendKey val="0"/>
              <c:showVal val="0"/>
              <c:showCatName val="0"/>
              <c:showSerName val="0"/>
              <c:showPercent val="1"/>
              <c:showBubbleSize val="0"/>
            </c:dLbl>
            <c:dLbl>
              <c:idx val="5"/>
              <c:layout>
                <c:manualLayout>
                  <c:x val="5.9925985947924601E-2"/>
                  <c:y val="0.14817040755725899"/>
                </c:manualLayout>
              </c:layout>
              <c:showLegendKey val="0"/>
              <c:showVal val="0"/>
              <c:showCatName val="0"/>
              <c:showSerName val="0"/>
              <c:showPercent val="1"/>
              <c:showBubbleSize val="0"/>
            </c:dLbl>
            <c:showLegendKey val="0"/>
            <c:showVal val="0"/>
            <c:showCatName val="0"/>
            <c:showSerName val="0"/>
            <c:showPercent val="1"/>
            <c:showBubbleSize val="0"/>
            <c:showLeaderLines val="1"/>
          </c:dLbls>
          <c:cat>
            <c:strRef>
              <c:f>('Week (3)'!$C$32,'Week (3)'!$E$32,'Week (3)'!$G$32,'Week (3)'!$I$32,'Week (3)'!$K$32,'Week (3)'!$M$32)</c:f>
              <c:strCache>
                <c:ptCount val="6"/>
                <c:pt idx="0">
                  <c:v>Delivery (80% or more)</c:v>
                </c:pt>
                <c:pt idx="1">
                  <c:v>Program Management</c:v>
                </c:pt>
                <c:pt idx="2">
                  <c:v>Professional Develop.</c:v>
                </c:pt>
                <c:pt idx="3">
                  <c:v>Data Analysis</c:v>
                </c:pt>
                <c:pt idx="4">
                  <c:v>Fair-Share</c:v>
                </c:pt>
                <c:pt idx="5">
                  <c:v>Non Counselor Tasks</c:v>
                </c:pt>
              </c:strCache>
            </c:strRef>
          </c:cat>
          <c:val>
            <c:numRef>
              <c:f>('Week (3)'!$C$33,'Week (3)'!$E$33,'Week (3)'!$G$33,'Week (3)'!$I$33,'Week (3)'!$K$33,'Week (3)'!$M$33)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8867809564748597"/>
          <c:y val="0.179734463867468"/>
          <c:w val="0.385570833566723"/>
          <c:h val="0.71171690974485102"/>
        </c:manualLayout>
      </c:layout>
      <c:overlay val="0"/>
      <c:txPr>
        <a:bodyPr/>
        <a:lstStyle/>
        <a:p>
          <a:pPr>
            <a:defRPr sz="900"/>
          </a:pPr>
          <a:endParaRPr lang="en-US"/>
        </a:p>
      </c:txPr>
    </c:legend>
    <c:plotVisOnly val="1"/>
    <c:dispBlanksAs val="gap"/>
    <c:showDLblsOverMax val="0"/>
  </c:chart>
  <c:spPr>
    <a:noFill/>
  </c:sp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School Counselor Use of Time</a:t>
            </a:r>
          </a:p>
        </c:rich>
      </c:tx>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5938585640773198E-3"/>
          <c:y val="1.61963519628864E-3"/>
          <c:w val="0.68401541197262405"/>
          <c:h val="0.83359692916336403"/>
        </c:manualLayout>
      </c:layout>
      <c:pie3DChart>
        <c:varyColors val="1"/>
        <c:ser>
          <c:idx val="0"/>
          <c:order val="0"/>
          <c:spPr>
            <a:ln>
              <a:solidFill>
                <a:sysClr val="windowText" lastClr="000000"/>
              </a:solidFill>
            </a:ln>
          </c:spPr>
          <c:dPt>
            <c:idx val="0"/>
            <c:bubble3D val="0"/>
            <c:spPr>
              <a:solidFill>
                <a:schemeClr val="accent1"/>
              </a:solidFill>
              <a:ln>
                <a:solidFill>
                  <a:sysClr val="windowText" lastClr="000000"/>
                </a:solidFill>
              </a:ln>
            </c:spPr>
          </c:dPt>
          <c:dPt>
            <c:idx val="1"/>
            <c:bubble3D val="0"/>
            <c:spPr>
              <a:solidFill>
                <a:schemeClr val="accent2">
                  <a:lumMod val="60000"/>
                  <a:lumOff val="40000"/>
                </a:schemeClr>
              </a:solidFill>
              <a:ln>
                <a:solidFill>
                  <a:sysClr val="windowText" lastClr="000000"/>
                </a:solidFill>
              </a:ln>
            </c:spPr>
          </c:dPt>
          <c:dPt>
            <c:idx val="2"/>
            <c:bubble3D val="0"/>
            <c:spPr>
              <a:solidFill>
                <a:schemeClr val="accent3"/>
              </a:solidFill>
              <a:ln>
                <a:solidFill>
                  <a:sysClr val="windowText" lastClr="000000"/>
                </a:solidFill>
              </a:ln>
            </c:spPr>
          </c:dPt>
          <c:dPt>
            <c:idx val="3"/>
            <c:bubble3D val="0"/>
            <c:spPr>
              <a:solidFill>
                <a:srgbClr val="FFFF00"/>
              </a:solidFill>
              <a:ln>
                <a:solidFill>
                  <a:sysClr val="windowText" lastClr="000000"/>
                </a:solidFill>
              </a:ln>
            </c:spPr>
          </c:dPt>
          <c:dPt>
            <c:idx val="4"/>
            <c:bubble3D val="0"/>
            <c:spPr>
              <a:solidFill>
                <a:schemeClr val="accent4">
                  <a:lumMod val="75000"/>
                </a:schemeClr>
              </a:solidFill>
              <a:ln>
                <a:solidFill>
                  <a:sysClr val="windowText" lastClr="000000"/>
                </a:solidFill>
              </a:ln>
            </c:spPr>
          </c:dPt>
          <c:dPt>
            <c:idx val="5"/>
            <c:bubble3D val="0"/>
            <c:spPr>
              <a:solidFill>
                <a:srgbClr val="FF0000"/>
              </a:solidFill>
              <a:ln>
                <a:solidFill>
                  <a:sysClr val="windowText" lastClr="000000"/>
                </a:solidFill>
              </a:ln>
            </c:spPr>
          </c:dPt>
          <c:dLbls>
            <c:dLbl>
              <c:idx val="1"/>
              <c:layout>
                <c:manualLayout>
                  <c:x val="-6.2246249629896597E-2"/>
                  <c:y val="-0.14215016617283899"/>
                </c:manualLayout>
              </c:layout>
              <c:showLegendKey val="0"/>
              <c:showVal val="0"/>
              <c:showCatName val="0"/>
              <c:showSerName val="0"/>
              <c:showPercent val="1"/>
              <c:showBubbleSize val="0"/>
            </c:dLbl>
            <c:txPr>
              <a:bodyPr/>
              <a:lstStyle/>
              <a:p>
                <a:pPr>
                  <a:defRPr sz="1600"/>
                </a:pPr>
                <a:endParaRPr lang="en-US"/>
              </a:p>
            </c:txPr>
            <c:showLegendKey val="0"/>
            <c:showVal val="0"/>
            <c:showCatName val="0"/>
            <c:showSerName val="0"/>
            <c:showPercent val="1"/>
            <c:showBubbleSize val="0"/>
            <c:showLeaderLines val="1"/>
          </c:dLbls>
          <c:cat>
            <c:strRef>
              <c:f>('Week (4)'!$C$30,'Week (4)'!$E$30,'Week (4)'!$G$30,'Week (4)'!$I$30,'Week (4)'!$K$30,'Week (4)'!$M$30)</c:f>
              <c:strCache>
                <c:ptCount val="6"/>
                <c:pt idx="0">
                  <c:v>Core Curriculum</c:v>
                </c:pt>
                <c:pt idx="1">
                  <c:v>Indiv. Student Planning</c:v>
                </c:pt>
                <c:pt idx="2">
                  <c:v>Responsive Services</c:v>
                </c:pt>
                <c:pt idx="3">
                  <c:v>Indirect Services</c:v>
                </c:pt>
                <c:pt idx="4">
                  <c:v>Program Management</c:v>
                </c:pt>
                <c:pt idx="5">
                  <c:v>Non Counselor Duty</c:v>
                </c:pt>
              </c:strCache>
            </c:strRef>
          </c:cat>
          <c:val>
            <c:numRef>
              <c:f>('Week (4)'!$C$31,'Week (4)'!$E$31,'Week (4)'!$G$31,'Week (4)'!$I$31,'Week (4)'!$K$31,'Week (4)'!$M$31)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5249958533619599"/>
          <c:y val="6.6146664758596596E-2"/>
          <c:w val="0.235116525681968"/>
          <c:h val="0.50542585015301"/>
        </c:manualLayout>
      </c:layout>
      <c:overlay val="0"/>
      <c:txPr>
        <a:bodyPr/>
        <a:lstStyle/>
        <a:p>
          <a:pPr>
            <a:defRPr sz="1200" b="0" i="0">
              <a:latin typeface="Arial"/>
              <a:cs typeface="Arial"/>
            </a:defRPr>
          </a:pPr>
          <a:endParaRPr lang="en-US"/>
        </a:p>
      </c:txPr>
    </c:legend>
    <c:plotVisOnly val="1"/>
    <c:dispBlanksAs val="zero"/>
    <c:showDLblsOverMax val="0"/>
  </c:chart>
  <c:printSettings>
    <c:headerFooter/>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11.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13.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15.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17.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19.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20.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21.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41275</xdr:colOff>
      <xdr:row>0</xdr:row>
      <xdr:rowOff>12700</xdr:rowOff>
    </xdr:from>
    <xdr:to>
      <xdr:col>25</xdr:col>
      <xdr:colOff>733425</xdr:colOff>
      <xdr:row>26</xdr:row>
      <xdr:rowOff>12700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11</xdr:row>
      <xdr:rowOff>101600</xdr:rowOff>
    </xdr:from>
    <xdr:to>
      <xdr:col>25</xdr:col>
      <xdr:colOff>225425</xdr:colOff>
      <xdr:row>26</xdr:row>
      <xdr:rowOff>165100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730250</xdr:colOff>
      <xdr:row>12</xdr:row>
      <xdr:rowOff>69850</xdr:rowOff>
    </xdr:from>
    <xdr:to>
      <xdr:col>24</xdr:col>
      <xdr:colOff>838200</xdr:colOff>
      <xdr:row>28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119063</xdr:colOff>
      <xdr:row>0</xdr:row>
      <xdr:rowOff>71438</xdr:rowOff>
    </xdr:from>
    <xdr:to>
      <xdr:col>13</xdr:col>
      <xdr:colOff>700088</xdr:colOff>
      <xdr:row>30</xdr:row>
      <xdr:rowOff>106135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36344" y="71438"/>
          <a:ext cx="10058400" cy="6106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0.71071</cdr:x>
      <cdr:y>0.08048</cdr:y>
    </cdr:from>
    <cdr:to>
      <cdr:x>0.74943</cdr:x>
      <cdr:y>0.3994</cdr:y>
    </cdr:to>
    <cdr:sp macro="" textlink="">
      <cdr:nvSpPr>
        <cdr:cNvPr id="2" name="Rectangle 1"/>
        <cdr:cNvSpPr/>
      </cdr:nvSpPr>
      <cdr:spPr>
        <a:xfrm xmlns:a="http://schemas.openxmlformats.org/drawingml/2006/main" rot="16200000" flipH="1">
          <a:off x="4521203" y="1219202"/>
          <a:ext cx="1811868" cy="287867"/>
        </a:xfrm>
        <a:prstGeom xmlns:a="http://schemas.openxmlformats.org/drawingml/2006/main" prst="rect">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800"/>
            <a:t>8</a:t>
          </a:r>
          <a:r>
            <a:rPr lang="en-US" sz="800" baseline="0"/>
            <a:t>0% Delivery</a:t>
          </a:r>
          <a:endParaRPr lang="en-US" sz="800"/>
        </a:p>
      </cdr:txBody>
    </cdr:sp>
  </cdr:relSizeAnchor>
  <cdr:relSizeAnchor xmlns:cdr="http://schemas.openxmlformats.org/drawingml/2006/chartDrawing">
    <cdr:from>
      <cdr:x>0.71071</cdr:x>
      <cdr:y>0.4009</cdr:y>
    </cdr:from>
    <cdr:to>
      <cdr:x>0.74943</cdr:x>
      <cdr:y>0.5842</cdr:y>
    </cdr:to>
    <cdr:sp macro="" textlink="">
      <cdr:nvSpPr>
        <cdr:cNvPr id="4" name="Rectangle 3"/>
        <cdr:cNvSpPr/>
      </cdr:nvSpPr>
      <cdr:spPr>
        <a:xfrm xmlns:a="http://schemas.openxmlformats.org/drawingml/2006/main" rot="16200000" flipH="1">
          <a:off x="4906441" y="2654303"/>
          <a:ext cx="1041398" cy="287867"/>
        </a:xfrm>
        <a:prstGeom xmlns:a="http://schemas.openxmlformats.org/drawingml/2006/main" prst="rect">
          <a:avLst/>
        </a:prstGeom>
      </cdr:spPr>
      <cdr:style>
        <a:lnRef xmlns:a="http://schemas.openxmlformats.org/drawingml/2006/main" idx="1">
          <a:schemeClr val="accent4"/>
        </a:lnRef>
        <a:fillRef xmlns:a="http://schemas.openxmlformats.org/drawingml/2006/main" idx="3">
          <a:schemeClr val="accent4"/>
        </a:fillRef>
        <a:effectRef xmlns:a="http://schemas.openxmlformats.org/drawingml/2006/main" idx="2">
          <a:schemeClr val="accent4"/>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a:t>20%</a:t>
          </a:r>
          <a:r>
            <a:rPr lang="en-US" sz="800" baseline="0"/>
            <a:t> of Managment</a:t>
          </a:r>
          <a:endParaRPr lang="en-US" sz="800"/>
        </a:p>
      </cdr:txBody>
    </cdr:sp>
  </cdr:relSizeAnchor>
</c:userShapes>
</file>

<file path=xl/drawings/drawing9.xml><?xml version="1.0" encoding="utf-8"?>
<xdr:wsDr xmlns:xdr="http://schemas.openxmlformats.org/drawingml/2006/spreadsheetDrawing" xmlns:a="http://schemas.openxmlformats.org/drawingml/2006/main">
  <xdr:twoCellAnchor>
    <xdr:from>
      <xdr:col>13</xdr:col>
      <xdr:colOff>16933</xdr:colOff>
      <xdr:row>0</xdr:row>
      <xdr:rowOff>33867</xdr:rowOff>
    </xdr:from>
    <xdr:to>
      <xdr:col>24</xdr:col>
      <xdr:colOff>0</xdr:colOff>
      <xdr:row>15</xdr:row>
      <xdr:rowOff>8467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639234</xdr:colOff>
      <xdr:row>9</xdr:row>
      <xdr:rowOff>220132</xdr:rowOff>
    </xdr:from>
    <xdr:to>
      <xdr:col>23</xdr:col>
      <xdr:colOff>520701</xdr:colOff>
      <xdr:row>15</xdr:row>
      <xdr:rowOff>29637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Activites" displayName="Activites" ref="A1:B56" totalsRowShown="0" headerRowDxfId="4" dataDxfId="3" tableBorderDxfId="2">
  <autoFilter ref="A1:B56"/>
  <tableColumns count="2">
    <tableColumn id="1" name="School Counseling Tasks Category" dataDxfId="1"/>
    <tableColumn id="2" name="Cod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topLeftCell="A25" zoomScale="90" zoomScaleNormal="125" zoomScalePageLayoutView="90" workbookViewId="0">
      <selection activeCell="A4" sqref="A4"/>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ht="24" customHeight="1" thickBot="1" x14ac:dyDescent="0.3">
      <c r="A2" s="204" t="s">
        <v>43</v>
      </c>
      <c r="B2" s="210"/>
      <c r="C2" s="204" t="s">
        <v>95</v>
      </c>
      <c r="D2" s="205"/>
      <c r="E2" s="206"/>
      <c r="F2" s="156"/>
      <c r="G2" s="204" t="s">
        <v>94</v>
      </c>
      <c r="H2" s="206"/>
      <c r="I2" s="158"/>
      <c r="J2" s="159"/>
      <c r="K2" s="160"/>
      <c r="L2" s="157"/>
      <c r="M2" s="157"/>
      <c r="N2" s="11"/>
      <c r="O2" s="1"/>
      <c r="P2" s="1"/>
      <c r="Q2" s="1"/>
      <c r="R2" s="1"/>
      <c r="S2" s="1"/>
      <c r="T2" s="1"/>
      <c r="U2" s="1"/>
      <c r="V2" s="1"/>
    </row>
    <row r="3" spans="1:22" ht="17.100000000000001" customHeight="1" thickTop="1" thickBot="1" x14ac:dyDescent="0.3">
      <c r="A3" s="12">
        <f>COUNTIF(B5:J28,"&lt;9.1")</f>
        <v>56</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
      <c r="D5" s="3"/>
      <c r="E5" s="2" t="s">
        <v>7</v>
      </c>
      <c r="F5" s="2" t="s">
        <v>7</v>
      </c>
      <c r="G5" s="2" t="s">
        <v>7</v>
      </c>
      <c r="H5" s="2" t="s">
        <v>7</v>
      </c>
      <c r="I5" s="2" t="s">
        <v>7</v>
      </c>
      <c r="J5" s="2"/>
      <c r="K5" s="2" t="s">
        <v>7</v>
      </c>
      <c r="L5" s="70">
        <v>1</v>
      </c>
      <c r="M5" s="68" t="s">
        <v>12</v>
      </c>
      <c r="N5" s="1"/>
      <c r="O5" s="1"/>
      <c r="P5" s="1"/>
      <c r="Q5" s="1"/>
      <c r="R5" s="1"/>
      <c r="S5" s="1"/>
      <c r="T5" s="1"/>
      <c r="U5" s="1"/>
      <c r="V5" s="1"/>
    </row>
    <row r="6" spans="1:22" ht="32.1" customHeight="1" x14ac:dyDescent="0.25">
      <c r="A6" s="24">
        <v>0.3125</v>
      </c>
      <c r="B6" s="25">
        <v>1</v>
      </c>
      <c r="C6" s="72" t="s">
        <v>69</v>
      </c>
      <c r="D6" s="25">
        <v>1</v>
      </c>
      <c r="E6" s="72" t="s">
        <v>69</v>
      </c>
      <c r="F6" s="25">
        <v>1</v>
      </c>
      <c r="G6" s="72" t="s">
        <v>69</v>
      </c>
      <c r="H6" s="25">
        <v>1</v>
      </c>
      <c r="I6" s="72" t="s">
        <v>69</v>
      </c>
      <c r="J6" s="25">
        <v>1</v>
      </c>
      <c r="K6" s="72" t="s">
        <v>69</v>
      </c>
      <c r="L6" s="71">
        <v>2</v>
      </c>
      <c r="M6" s="69" t="s">
        <v>11</v>
      </c>
      <c r="N6" s="1"/>
      <c r="O6" s="1"/>
      <c r="P6" s="1"/>
      <c r="Q6" s="1"/>
      <c r="R6" s="1"/>
      <c r="S6" s="1"/>
      <c r="T6" s="1"/>
      <c r="U6" s="1"/>
      <c r="V6" s="1"/>
    </row>
    <row r="7" spans="1:22" ht="32.1" customHeight="1" thickBot="1" x14ac:dyDescent="0.3">
      <c r="A7" s="24">
        <v>0.33333333333333331</v>
      </c>
      <c r="B7" s="25">
        <v>1</v>
      </c>
      <c r="C7" s="72" t="s">
        <v>69</v>
      </c>
      <c r="D7" s="25">
        <v>1</v>
      </c>
      <c r="E7" s="72" t="s">
        <v>69</v>
      </c>
      <c r="F7" s="25">
        <v>5</v>
      </c>
      <c r="G7" s="72" t="s">
        <v>70</v>
      </c>
      <c r="H7" s="25">
        <v>1</v>
      </c>
      <c r="I7" s="72" t="s">
        <v>69</v>
      </c>
      <c r="J7" s="25">
        <v>1</v>
      </c>
      <c r="K7" s="72" t="s">
        <v>69</v>
      </c>
      <c r="L7" s="29">
        <v>3</v>
      </c>
      <c r="M7" s="30" t="s">
        <v>13</v>
      </c>
      <c r="N7" s="1"/>
      <c r="O7" s="1"/>
      <c r="P7" s="1"/>
      <c r="Q7" s="1"/>
      <c r="R7" s="1"/>
      <c r="S7" s="1"/>
      <c r="T7" s="1"/>
      <c r="U7" s="1"/>
      <c r="V7" s="1"/>
    </row>
    <row r="8" spans="1:22" ht="32.1" customHeight="1" thickBot="1" x14ac:dyDescent="0.3">
      <c r="A8" s="24">
        <v>0.35416666666666669</v>
      </c>
      <c r="B8" s="25">
        <v>5</v>
      </c>
      <c r="C8" s="72" t="s">
        <v>8</v>
      </c>
      <c r="D8" s="72">
        <v>3</v>
      </c>
      <c r="E8" s="72" t="s">
        <v>71</v>
      </c>
      <c r="F8" s="72">
        <v>1</v>
      </c>
      <c r="G8" s="72" t="s">
        <v>72</v>
      </c>
      <c r="H8" s="72">
        <v>5</v>
      </c>
      <c r="I8" s="72" t="s">
        <v>8</v>
      </c>
      <c r="J8" s="72"/>
      <c r="K8" s="72"/>
      <c r="L8" s="200" t="s">
        <v>46</v>
      </c>
      <c r="M8" s="201"/>
      <c r="N8" s="1"/>
      <c r="O8" s="1"/>
      <c r="P8" s="1"/>
      <c r="Q8" s="1"/>
      <c r="R8" s="1"/>
      <c r="S8" s="1"/>
      <c r="T8" s="1"/>
      <c r="U8" s="1"/>
      <c r="V8" s="1"/>
    </row>
    <row r="9" spans="1:22" ht="32.1" customHeight="1" thickBot="1" x14ac:dyDescent="0.3">
      <c r="A9" s="24">
        <v>0.375</v>
      </c>
      <c r="B9" s="25">
        <v>3</v>
      </c>
      <c r="C9" s="7" t="s">
        <v>73</v>
      </c>
      <c r="D9" s="3">
        <v>3</v>
      </c>
      <c r="E9" s="72" t="s">
        <v>71</v>
      </c>
      <c r="F9" s="2">
        <v>1</v>
      </c>
      <c r="G9" s="2" t="s">
        <v>72</v>
      </c>
      <c r="H9" s="2">
        <v>4</v>
      </c>
      <c r="I9" s="2" t="s">
        <v>74</v>
      </c>
      <c r="J9" s="2"/>
      <c r="K9" s="2" t="s">
        <v>7</v>
      </c>
      <c r="L9" s="31">
        <v>4</v>
      </c>
      <c r="M9" s="32" t="s">
        <v>45</v>
      </c>
      <c r="N9" s="1"/>
      <c r="O9" s="1"/>
      <c r="P9" s="1"/>
      <c r="Q9" s="1"/>
      <c r="R9" s="1"/>
      <c r="S9" s="1"/>
      <c r="T9" s="1"/>
      <c r="U9" s="1"/>
      <c r="V9" s="1"/>
    </row>
    <row r="10" spans="1:22" ht="32.1" customHeight="1" x14ac:dyDescent="0.25">
      <c r="A10" s="24">
        <v>0.39583333333333331</v>
      </c>
      <c r="B10" s="25">
        <v>3</v>
      </c>
      <c r="C10" s="7" t="s">
        <v>73</v>
      </c>
      <c r="D10" s="72">
        <v>3</v>
      </c>
      <c r="E10" s="72" t="s">
        <v>71</v>
      </c>
      <c r="F10" s="72">
        <v>1</v>
      </c>
      <c r="G10" s="72" t="s">
        <v>72</v>
      </c>
      <c r="H10" s="72">
        <v>2</v>
      </c>
      <c r="I10" s="72" t="s">
        <v>75</v>
      </c>
      <c r="J10" s="72"/>
      <c r="K10" s="72"/>
      <c r="L10" s="202" t="s">
        <v>47</v>
      </c>
      <c r="M10" s="203"/>
      <c r="N10" s="1"/>
      <c r="O10" s="1"/>
      <c r="P10" s="1"/>
      <c r="Q10" s="1"/>
      <c r="R10" s="1"/>
      <c r="S10" s="1"/>
      <c r="T10" s="1"/>
      <c r="U10" s="1"/>
      <c r="V10" s="1"/>
    </row>
    <row r="11" spans="1:22" ht="32.1" customHeight="1" x14ac:dyDescent="0.25">
      <c r="A11" s="24">
        <v>0.41666666666666702</v>
      </c>
      <c r="B11" s="25">
        <v>5</v>
      </c>
      <c r="C11" s="7" t="s">
        <v>8</v>
      </c>
      <c r="D11" s="3">
        <v>4</v>
      </c>
      <c r="E11" s="2" t="s">
        <v>76</v>
      </c>
      <c r="F11" s="2">
        <v>2</v>
      </c>
      <c r="G11" s="2" t="s">
        <v>77</v>
      </c>
      <c r="H11" s="2">
        <v>3</v>
      </c>
      <c r="I11" s="2" t="s">
        <v>78</v>
      </c>
      <c r="J11" s="2"/>
      <c r="K11" s="2" t="s">
        <v>7</v>
      </c>
      <c r="L11" s="33">
        <v>5</v>
      </c>
      <c r="M11" s="34" t="s">
        <v>15</v>
      </c>
      <c r="N11" s="1"/>
      <c r="O11" s="1"/>
      <c r="P11" s="1"/>
      <c r="Q11" s="1"/>
      <c r="R11" s="1"/>
      <c r="S11" s="1"/>
      <c r="T11" s="1"/>
      <c r="U11" s="1"/>
      <c r="V11" s="1"/>
    </row>
    <row r="12" spans="1:22" ht="32.1" customHeight="1" x14ac:dyDescent="0.25">
      <c r="A12" s="24">
        <v>0.4375</v>
      </c>
      <c r="B12" s="25">
        <v>4</v>
      </c>
      <c r="C12" s="72" t="s">
        <v>79</v>
      </c>
      <c r="D12" s="72">
        <v>4</v>
      </c>
      <c r="E12" s="2" t="s">
        <v>76</v>
      </c>
      <c r="F12" s="72">
        <v>2</v>
      </c>
      <c r="G12" s="72" t="s">
        <v>80</v>
      </c>
      <c r="H12" s="72">
        <v>3</v>
      </c>
      <c r="I12" s="72" t="s">
        <v>78</v>
      </c>
      <c r="J12" s="72"/>
      <c r="K12" s="72"/>
      <c r="L12" s="35">
        <v>6</v>
      </c>
      <c r="M12" s="36" t="s">
        <v>16</v>
      </c>
      <c r="N12" s="1"/>
      <c r="O12" s="1"/>
      <c r="P12" s="1"/>
      <c r="Q12" s="1"/>
      <c r="R12" s="1"/>
      <c r="S12" s="1"/>
      <c r="T12" s="1"/>
      <c r="U12" s="1"/>
      <c r="V12" s="1"/>
    </row>
    <row r="13" spans="1:22" ht="32.1" customHeight="1" x14ac:dyDescent="0.25">
      <c r="A13" s="24">
        <v>0.45833333333333298</v>
      </c>
      <c r="B13" s="25">
        <v>1</v>
      </c>
      <c r="C13" s="72" t="s">
        <v>81</v>
      </c>
      <c r="D13" s="3"/>
      <c r="E13" s="2" t="s">
        <v>82</v>
      </c>
      <c r="F13" s="2">
        <v>2</v>
      </c>
      <c r="G13" s="2" t="s">
        <v>83</v>
      </c>
      <c r="H13" s="72">
        <v>9</v>
      </c>
      <c r="I13" s="2" t="s">
        <v>84</v>
      </c>
      <c r="J13" s="2"/>
      <c r="K13" s="2" t="s">
        <v>7</v>
      </c>
      <c r="L13" s="37">
        <v>7</v>
      </c>
      <c r="M13" s="38" t="s">
        <v>17</v>
      </c>
      <c r="N13" s="1"/>
      <c r="O13" s="1"/>
      <c r="P13" s="1"/>
      <c r="Q13" s="1"/>
      <c r="R13" s="1"/>
      <c r="S13" s="1"/>
      <c r="T13" s="1"/>
      <c r="U13" s="1"/>
      <c r="V13" s="1"/>
    </row>
    <row r="14" spans="1:22" ht="32.1" customHeight="1" x14ac:dyDescent="0.25">
      <c r="A14" s="24">
        <v>0.47916666666666669</v>
      </c>
      <c r="B14" s="25">
        <v>1</v>
      </c>
      <c r="C14" s="72" t="s">
        <v>81</v>
      </c>
      <c r="D14" s="72">
        <v>4</v>
      </c>
      <c r="E14" s="72" t="s">
        <v>76</v>
      </c>
      <c r="F14" s="72">
        <v>9</v>
      </c>
      <c r="G14" s="2" t="s">
        <v>84</v>
      </c>
      <c r="H14" s="2">
        <v>9</v>
      </c>
      <c r="I14" s="2" t="s">
        <v>84</v>
      </c>
      <c r="J14" s="72"/>
      <c r="K14" s="72"/>
      <c r="L14" s="39">
        <v>8</v>
      </c>
      <c r="M14" s="40" t="s">
        <v>40</v>
      </c>
      <c r="N14" s="1"/>
      <c r="O14" s="1"/>
      <c r="P14" s="1"/>
      <c r="Q14" s="1"/>
      <c r="R14" s="1"/>
      <c r="S14" s="1"/>
      <c r="T14" s="1"/>
      <c r="U14" s="1"/>
      <c r="V14" s="1"/>
    </row>
    <row r="15" spans="1:22" ht="32.1" customHeight="1" thickBot="1" x14ac:dyDescent="0.3">
      <c r="A15" s="24">
        <v>0.5</v>
      </c>
      <c r="B15" s="25">
        <v>1</v>
      </c>
      <c r="C15" s="72" t="s">
        <v>81</v>
      </c>
      <c r="D15" s="3">
        <v>5</v>
      </c>
      <c r="E15" s="2" t="s">
        <v>8</v>
      </c>
      <c r="F15" s="2">
        <v>9</v>
      </c>
      <c r="G15" s="2" t="s">
        <v>84</v>
      </c>
      <c r="H15" s="2">
        <v>1</v>
      </c>
      <c r="I15" s="2" t="s">
        <v>85</v>
      </c>
      <c r="J15" s="2"/>
      <c r="K15" s="2" t="s">
        <v>7</v>
      </c>
      <c r="L15" s="41">
        <v>9</v>
      </c>
      <c r="M15" s="42" t="s">
        <v>50</v>
      </c>
      <c r="N15" s="1"/>
      <c r="O15" s="1"/>
      <c r="P15" s="1"/>
      <c r="Q15" s="1"/>
      <c r="R15" s="1"/>
      <c r="S15" s="1"/>
      <c r="T15" s="1"/>
      <c r="U15" s="1"/>
      <c r="V15" s="1"/>
    </row>
    <row r="16" spans="1:22" ht="32.1" customHeight="1" thickBot="1" x14ac:dyDescent="0.3">
      <c r="A16" s="24">
        <v>0.52083333333333337</v>
      </c>
      <c r="B16" s="25">
        <v>1</v>
      </c>
      <c r="C16" s="72" t="s">
        <v>81</v>
      </c>
      <c r="D16" s="72">
        <v>2</v>
      </c>
      <c r="E16" s="72" t="s">
        <v>86</v>
      </c>
      <c r="F16" s="72"/>
      <c r="G16" s="72"/>
      <c r="H16" s="72"/>
      <c r="I16" s="72"/>
      <c r="J16" s="72"/>
      <c r="K16" s="72"/>
      <c r="L16" s="207" t="s">
        <v>44</v>
      </c>
      <c r="M16" s="208"/>
      <c r="N16" s="1"/>
      <c r="O16" s="1"/>
      <c r="P16" s="1"/>
      <c r="Q16" s="1"/>
      <c r="R16" s="1"/>
      <c r="S16" s="1"/>
      <c r="T16" s="1"/>
      <c r="U16" s="1"/>
      <c r="V16" s="1"/>
    </row>
    <row r="17" spans="1:22" ht="32.1" customHeight="1" x14ac:dyDescent="0.25">
      <c r="A17" s="24">
        <v>0.54166666666666596</v>
      </c>
      <c r="B17" s="25">
        <v>1</v>
      </c>
      <c r="C17" s="72" t="s">
        <v>81</v>
      </c>
      <c r="D17" s="3">
        <v>1</v>
      </c>
      <c r="E17" s="2" t="s">
        <v>87</v>
      </c>
      <c r="F17" s="2" t="s">
        <v>7</v>
      </c>
      <c r="G17" s="2" t="s">
        <v>7</v>
      </c>
      <c r="H17" s="2">
        <v>1</v>
      </c>
      <c r="I17" s="2" t="s">
        <v>88</v>
      </c>
      <c r="J17" s="2"/>
      <c r="K17" s="2" t="s">
        <v>7</v>
      </c>
      <c r="L17" s="196" t="s">
        <v>10</v>
      </c>
      <c r="M17" s="209"/>
      <c r="N17" s="1"/>
      <c r="O17" s="1"/>
      <c r="P17" s="1"/>
      <c r="Q17" s="1"/>
      <c r="R17" s="1"/>
      <c r="S17" s="1"/>
      <c r="T17" s="1"/>
      <c r="U17" s="1"/>
      <c r="V17" s="1"/>
    </row>
    <row r="18" spans="1:22" ht="32.1" customHeight="1" x14ac:dyDescent="0.25">
      <c r="A18" s="24">
        <v>0.5625</v>
      </c>
      <c r="B18" s="25">
        <v>1</v>
      </c>
      <c r="C18" s="72" t="s">
        <v>81</v>
      </c>
      <c r="D18" s="72">
        <v>4</v>
      </c>
      <c r="E18" s="72" t="s">
        <v>72</v>
      </c>
      <c r="F18" s="72"/>
      <c r="G18" s="72"/>
      <c r="H18" s="72">
        <v>4</v>
      </c>
      <c r="I18" s="72" t="s">
        <v>89</v>
      </c>
      <c r="J18" s="72"/>
      <c r="K18" s="72"/>
      <c r="L18" s="70">
        <v>1</v>
      </c>
      <c r="M18" s="68" t="s">
        <v>12</v>
      </c>
      <c r="N18" s="1"/>
      <c r="O18" s="1"/>
      <c r="P18" s="1"/>
      <c r="Q18" s="1"/>
      <c r="R18" s="1"/>
      <c r="S18" s="1"/>
      <c r="T18" s="1"/>
      <c r="U18" s="1"/>
      <c r="V18" s="1"/>
    </row>
    <row r="19" spans="1:22" ht="32.1" customHeight="1" x14ac:dyDescent="0.25">
      <c r="A19" s="24">
        <v>0.58333333333333304</v>
      </c>
      <c r="B19" s="25">
        <v>1</v>
      </c>
      <c r="C19" s="72" t="s">
        <v>81</v>
      </c>
      <c r="D19" s="3">
        <v>2</v>
      </c>
      <c r="E19" s="155" t="s">
        <v>90</v>
      </c>
      <c r="F19" s="2" t="s">
        <v>7</v>
      </c>
      <c r="G19" s="2" t="s">
        <v>7</v>
      </c>
      <c r="H19" s="2" t="s">
        <v>7</v>
      </c>
      <c r="I19" s="2" t="s">
        <v>7</v>
      </c>
      <c r="J19" s="2"/>
      <c r="K19" s="2" t="s">
        <v>7</v>
      </c>
      <c r="L19" s="71">
        <v>2</v>
      </c>
      <c r="M19" s="69" t="s">
        <v>11</v>
      </c>
      <c r="N19" s="1"/>
      <c r="O19" s="1"/>
      <c r="P19" s="1"/>
      <c r="Q19" s="1"/>
      <c r="R19" s="1"/>
      <c r="S19" s="1"/>
      <c r="T19" s="1"/>
      <c r="U19" s="1"/>
      <c r="V19" s="1"/>
    </row>
    <row r="20" spans="1:22" ht="32.1" customHeight="1" thickBot="1" x14ac:dyDescent="0.3">
      <c r="A20" s="24">
        <v>0.60416666666666663</v>
      </c>
      <c r="B20" s="25">
        <v>1</v>
      </c>
      <c r="C20" s="72" t="s">
        <v>81</v>
      </c>
      <c r="D20" s="72">
        <v>2</v>
      </c>
      <c r="E20" s="72" t="s">
        <v>91</v>
      </c>
      <c r="F20" s="72"/>
      <c r="G20" s="72"/>
      <c r="H20" s="72">
        <v>3</v>
      </c>
      <c r="I20" s="72" t="s">
        <v>92</v>
      </c>
      <c r="J20" s="72"/>
      <c r="K20" s="72"/>
      <c r="L20" s="29">
        <v>3</v>
      </c>
      <c r="M20" s="30" t="s">
        <v>13</v>
      </c>
      <c r="N20" s="1"/>
      <c r="O20" s="1"/>
      <c r="P20" s="1"/>
      <c r="Q20" s="1"/>
      <c r="R20" s="1"/>
      <c r="S20" s="1"/>
      <c r="T20" s="1"/>
      <c r="U20" s="1"/>
      <c r="V20" s="1"/>
    </row>
    <row r="21" spans="1:22" ht="32.1" customHeight="1" thickBot="1" x14ac:dyDescent="0.3">
      <c r="A21" s="24">
        <v>0.625</v>
      </c>
      <c r="B21" s="25"/>
      <c r="C21" s="7"/>
      <c r="D21" s="3">
        <v>4</v>
      </c>
      <c r="E21" s="2" t="s">
        <v>93</v>
      </c>
      <c r="F21" s="2" t="s">
        <v>7</v>
      </c>
      <c r="G21" s="2" t="s">
        <v>7</v>
      </c>
      <c r="H21" s="2">
        <v>3</v>
      </c>
      <c r="I21" s="2" t="s">
        <v>92</v>
      </c>
      <c r="J21" s="2"/>
      <c r="K21" s="2" t="s">
        <v>7</v>
      </c>
      <c r="L21" s="200" t="s">
        <v>46</v>
      </c>
      <c r="M21" s="201"/>
      <c r="N21" s="1"/>
      <c r="O21" s="1"/>
      <c r="P21" s="1"/>
      <c r="Q21" s="1"/>
      <c r="R21" s="1"/>
      <c r="S21" s="1"/>
      <c r="T21" s="1"/>
      <c r="U21" s="1"/>
      <c r="V21" s="1"/>
    </row>
    <row r="22" spans="1:22" ht="32.1" customHeight="1" thickBot="1" x14ac:dyDescent="0.3">
      <c r="A22" s="24">
        <v>0.64583333333333337</v>
      </c>
      <c r="B22" s="25"/>
      <c r="C22" s="72"/>
      <c r="D22" s="72"/>
      <c r="E22" s="72"/>
      <c r="F22" s="72"/>
      <c r="G22" s="72"/>
      <c r="H22" s="72"/>
      <c r="I22" s="72"/>
      <c r="J22" s="72"/>
      <c r="K22" s="72"/>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c r="I23" s="2"/>
      <c r="J23" s="2" t="s">
        <v>7</v>
      </c>
      <c r="K23" s="2" t="s">
        <v>7</v>
      </c>
      <c r="L23" s="202" t="s">
        <v>47</v>
      </c>
      <c r="M23" s="203"/>
      <c r="N23" s="1"/>
      <c r="O23" s="1"/>
      <c r="P23" s="1"/>
      <c r="Q23" s="1"/>
      <c r="R23" s="1"/>
      <c r="S23" s="1"/>
      <c r="T23" s="1"/>
      <c r="U23" s="1"/>
      <c r="V23" s="1"/>
    </row>
    <row r="24" spans="1:22" ht="32.1" customHeight="1" x14ac:dyDescent="0.25">
      <c r="A24" s="24">
        <v>0.6875</v>
      </c>
      <c r="B24" s="25"/>
      <c r="C24" s="72"/>
      <c r="D24" s="72"/>
      <c r="E24" s="72"/>
      <c r="F24" s="72"/>
      <c r="G24" s="72"/>
      <c r="H24" s="72"/>
      <c r="I24" s="72"/>
      <c r="J24" s="72"/>
      <c r="K24" s="72"/>
      <c r="L24" s="33">
        <v>5</v>
      </c>
      <c r="M24" s="34" t="s">
        <v>15</v>
      </c>
      <c r="N24" s="1"/>
      <c r="O24" s="1"/>
      <c r="P24" s="1"/>
      <c r="Q24" s="1"/>
      <c r="R24" s="1"/>
      <c r="S24" s="1"/>
      <c r="T24" s="1"/>
      <c r="U24" s="1"/>
      <c r="V24" s="1"/>
    </row>
    <row r="25" spans="1:22" ht="32.1" customHeight="1" x14ac:dyDescent="0.25">
      <c r="A25" s="24">
        <v>0.70833333333333304</v>
      </c>
      <c r="B25" s="25"/>
      <c r="C25" s="72"/>
      <c r="D25" s="72"/>
      <c r="E25" s="72"/>
      <c r="F25" s="72"/>
      <c r="G25" s="72"/>
      <c r="H25" s="72"/>
      <c r="I25" s="72"/>
      <c r="J25" s="72"/>
      <c r="K25" s="72"/>
      <c r="L25" s="35">
        <v>6</v>
      </c>
      <c r="M25" s="36" t="s">
        <v>16</v>
      </c>
      <c r="N25" s="1"/>
      <c r="O25" s="1"/>
      <c r="P25" s="1"/>
      <c r="Q25" s="1"/>
      <c r="R25" s="1"/>
      <c r="S25" s="1"/>
      <c r="T25" s="1"/>
      <c r="U25" s="1"/>
      <c r="V25" s="1"/>
    </row>
    <row r="26" spans="1:22" ht="32.1" customHeight="1" x14ac:dyDescent="0.25">
      <c r="A26" s="24">
        <v>0.25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0.27083333333333331</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0.29166666666666669</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23</v>
      </c>
      <c r="D29" s="45"/>
      <c r="E29" s="45">
        <f>COUNTIF(B5:J26,2)</f>
        <v>7</v>
      </c>
      <c r="F29" s="45"/>
      <c r="G29" s="45">
        <f>COUNTIF(B5:J26,3)</f>
        <v>9</v>
      </c>
      <c r="H29" s="45"/>
      <c r="I29" s="45">
        <f>COUNTIF(B5:J26,4)</f>
        <v>8</v>
      </c>
      <c r="J29" s="45"/>
      <c r="K29" s="46">
        <f>COUNTIF(B5:J28,5)+COUNTIF(B5:J28,6)+COUNTIF(B5:J28,7)+COUNTIF(B5:J28,8)</f>
        <v>5</v>
      </c>
      <c r="L29" s="47"/>
      <c r="M29" s="45">
        <f>COUNTIF(B5:J28,9)</f>
        <v>4</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f>SUM(C31:M31)</f>
        <v>0.99999999999999989</v>
      </c>
      <c r="B31" s="52"/>
      <c r="C31" s="53">
        <f>C29/A3</f>
        <v>0.4107142857142857</v>
      </c>
      <c r="D31" s="54"/>
      <c r="E31" s="55">
        <f>E29/A3</f>
        <v>0.125</v>
      </c>
      <c r="F31" s="54"/>
      <c r="G31" s="56">
        <f>G29/A3</f>
        <v>0.16071428571428573</v>
      </c>
      <c r="H31" s="54"/>
      <c r="I31" s="57">
        <f>I29/A3</f>
        <v>0.14285714285714285</v>
      </c>
      <c r="J31" s="54"/>
      <c r="K31" s="58">
        <f>K29/A3</f>
        <v>8.9285714285714288E-2</v>
      </c>
      <c r="L31" s="47"/>
      <c r="M31" s="59">
        <f>M29/A3</f>
        <v>7.1428571428571425E-2</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47</v>
      </c>
      <c r="D33" s="17"/>
      <c r="E33" s="67">
        <f>COUNTIF($B$5:$K$28,5)</f>
        <v>5</v>
      </c>
      <c r="F33" s="17"/>
      <c r="G33" s="67">
        <f>COUNTIF($B$5:$K$28,6)</f>
        <v>0</v>
      </c>
      <c r="H33" s="17"/>
      <c r="I33" s="67">
        <f>COUNTIF($B$5:$K$28,7)</f>
        <v>0</v>
      </c>
      <c r="J33" s="17"/>
      <c r="K33" s="67">
        <f>COUNTIF($B$5:$K$28,8)</f>
        <v>0</v>
      </c>
      <c r="L33" s="17"/>
      <c r="M33" s="17">
        <f>M29</f>
        <v>4</v>
      </c>
    </row>
    <row r="34" spans="1:13" ht="32.25" customHeight="1" x14ac:dyDescent="0.25"/>
    <row r="35" spans="1:13" ht="32.25" customHeight="1" x14ac:dyDescent="0.25"/>
    <row r="36" spans="1:13" ht="32.25" customHeight="1" x14ac:dyDescent="0.25"/>
  </sheetData>
  <sheetProtection deleteColumns="0" deleteRows="0"/>
  <mergeCells count="12">
    <mergeCell ref="L16:M16"/>
    <mergeCell ref="L17:M17"/>
    <mergeCell ref="L21:M21"/>
    <mergeCell ref="L23:M23"/>
    <mergeCell ref="A2:B2"/>
    <mergeCell ref="A1:M1"/>
    <mergeCell ref="L4:M4"/>
    <mergeCell ref="L3:M3"/>
    <mergeCell ref="L8:M8"/>
    <mergeCell ref="L10:M10"/>
    <mergeCell ref="C2:E2"/>
    <mergeCell ref="G2:H2"/>
  </mergeCells>
  <phoneticPr fontId="4" type="noConversion"/>
  <conditionalFormatting sqref="K24:K28 I24:I28 G24:G28 E24:E28 C24:C28">
    <cfRule type="cellIs" dxfId="639" priority="457" operator="equal">
      <formula>"u"</formula>
    </cfRule>
    <cfRule type="cellIs" dxfId="638" priority="458" operator="equal">
      <formula>"p"</formula>
    </cfRule>
    <cfRule type="cellIs" dxfId="637" priority="459" operator="equal">
      <formula>"c"</formula>
    </cfRule>
    <cfRule type="cellIs" dxfId="636" priority="460" operator="equal">
      <formula>"a"</formula>
    </cfRule>
    <cfRule type="cellIs" dxfId="635" priority="476" operator="equal">
      <formula>5</formula>
    </cfRule>
    <cfRule type="cellIs" dxfId="634" priority="477" operator="equal">
      <formula>4</formula>
    </cfRule>
    <cfRule type="cellIs" dxfId="633" priority="478" operator="equal">
      <formula>3</formula>
    </cfRule>
    <cfRule type="cellIs" dxfId="632" priority="479" operator="equal">
      <formula>2</formula>
    </cfRule>
    <cfRule type="cellIs" dxfId="631" priority="480" operator="equal">
      <formula>1</formula>
    </cfRule>
  </conditionalFormatting>
  <conditionalFormatting sqref="D24:D28 F24:F28 J24:J28 H24:H28 C24:K27 B23:B28">
    <cfRule type="cellIs" dxfId="630" priority="449" operator="equal">
      <formula>8</formula>
    </cfRule>
    <cfRule type="cellIs" dxfId="629" priority="450" operator="equal">
      <formula>7</formula>
    </cfRule>
    <cfRule type="cellIs" dxfId="628" priority="451" operator="equal">
      <formula>6</formula>
    </cfRule>
    <cfRule type="cellIs" dxfId="627" priority="452" operator="equal">
      <formula>5</formula>
    </cfRule>
    <cfRule type="cellIs" dxfId="626" priority="453" operator="equal">
      <formula>4</formula>
    </cfRule>
    <cfRule type="cellIs" dxfId="625" priority="454" operator="equal">
      <formula>3</formula>
    </cfRule>
    <cfRule type="cellIs" dxfId="624" priority="455" operator="equal">
      <formula>2</formula>
    </cfRule>
    <cfRule type="cellIs" dxfId="623" priority="456" operator="equal">
      <formula>1</formula>
    </cfRule>
  </conditionalFormatting>
  <conditionalFormatting sqref="G24:G27 I24:I27 K24:K27 E24:E27">
    <cfRule type="cellIs" dxfId="622" priority="372" operator="equal">
      <formula>"u"</formula>
    </cfRule>
    <cfRule type="cellIs" dxfId="621" priority="373" operator="equal">
      <formula>"p"</formula>
    </cfRule>
    <cfRule type="cellIs" dxfId="620" priority="374" operator="equal">
      <formula>"c"</formula>
    </cfRule>
    <cfRule type="cellIs" dxfId="619" priority="375" operator="equal">
      <formula>"a"</formula>
    </cfRule>
    <cfRule type="cellIs" dxfId="618" priority="376" operator="equal">
      <formula>5</formula>
    </cfRule>
    <cfRule type="cellIs" dxfId="617" priority="377" operator="equal">
      <formula>4</formula>
    </cfRule>
    <cfRule type="cellIs" dxfId="616" priority="378" operator="equal">
      <formula>3</formula>
    </cfRule>
    <cfRule type="cellIs" dxfId="615" priority="379" operator="equal">
      <formula>2</formula>
    </cfRule>
    <cfRule type="cellIs" dxfId="614" priority="380" operator="equal">
      <formula>1</formula>
    </cfRule>
  </conditionalFormatting>
  <conditionalFormatting sqref="J24:J27 H24:H27 F24:F27">
    <cfRule type="cellIs" dxfId="613" priority="364" operator="equal">
      <formula>8</formula>
    </cfRule>
    <cfRule type="cellIs" dxfId="612" priority="365" operator="equal">
      <formula>7</formula>
    </cfRule>
    <cfRule type="cellIs" dxfId="611" priority="366" operator="equal">
      <formula>6</formula>
    </cfRule>
    <cfRule type="cellIs" dxfId="610" priority="367" operator="equal">
      <formula>5</formula>
    </cfRule>
    <cfRule type="cellIs" dxfId="609" priority="368" operator="equal">
      <formula>4</formula>
    </cfRule>
    <cfRule type="cellIs" dxfId="608" priority="369" operator="equal">
      <formula>3</formula>
    </cfRule>
    <cfRule type="cellIs" dxfId="607" priority="370" operator="equal">
      <formula>2</formula>
    </cfRule>
    <cfRule type="cellIs" dxfId="606" priority="371" operator="equal">
      <formula>1</formula>
    </cfRule>
  </conditionalFormatting>
  <conditionalFormatting sqref="B24:K28 B23">
    <cfRule type="cellIs" dxfId="605" priority="241" operator="equal">
      <formula>9</formula>
    </cfRule>
    <cfRule type="cellIs" dxfId="604" priority="242" operator="equal">
      <formula>8</formula>
    </cfRule>
  </conditionalFormatting>
  <conditionalFormatting sqref="C23 E23:K23">
    <cfRule type="cellIs" dxfId="603" priority="103" operator="equal">
      <formula>"u"</formula>
    </cfRule>
    <cfRule type="cellIs" dxfId="602" priority="104" operator="equal">
      <formula>"p"</formula>
    </cfRule>
    <cfRule type="cellIs" dxfId="601" priority="105" operator="equal">
      <formula>"c"</formula>
    </cfRule>
    <cfRule type="cellIs" dxfId="600" priority="106" operator="equal">
      <formula>"a"</formula>
    </cfRule>
    <cfRule type="cellIs" dxfId="599" priority="107" operator="equal">
      <formula>5</formula>
    </cfRule>
    <cfRule type="cellIs" dxfId="598" priority="108" operator="equal">
      <formula>4</formula>
    </cfRule>
    <cfRule type="cellIs" dxfId="597" priority="109" operator="equal">
      <formula>3</formula>
    </cfRule>
    <cfRule type="cellIs" dxfId="596" priority="110" operator="equal">
      <formula>2</formula>
    </cfRule>
    <cfRule type="cellIs" dxfId="595" priority="111" operator="equal">
      <formula>1</formula>
    </cfRule>
  </conditionalFormatting>
  <conditionalFormatting sqref="J23 D23 F23 H23">
    <cfRule type="cellIs" dxfId="594" priority="95" operator="equal">
      <formula>8</formula>
    </cfRule>
    <cfRule type="cellIs" dxfId="593" priority="96" operator="equal">
      <formula>7</formula>
    </cfRule>
    <cfRule type="cellIs" dxfId="592" priority="97" operator="equal">
      <formula>6</formula>
    </cfRule>
    <cfRule type="cellIs" dxfId="591" priority="98" operator="equal">
      <formula>5</formula>
    </cfRule>
    <cfRule type="cellIs" dxfId="590" priority="99" operator="equal">
      <formula>4</formula>
    </cfRule>
    <cfRule type="cellIs" dxfId="589" priority="100" operator="equal">
      <formula>3</formula>
    </cfRule>
    <cfRule type="cellIs" dxfId="588" priority="101" operator="equal">
      <formula>2</formula>
    </cfRule>
    <cfRule type="cellIs" dxfId="587" priority="102" operator="equal">
      <formula>1</formula>
    </cfRule>
  </conditionalFormatting>
  <conditionalFormatting sqref="C23:K23">
    <cfRule type="cellIs" dxfId="586" priority="93" operator="equal">
      <formula>9</formula>
    </cfRule>
    <cfRule type="cellIs" dxfId="585" priority="94" operator="equal">
      <formula>8</formula>
    </cfRule>
  </conditionalFormatting>
  <conditionalFormatting sqref="K10 K12 K14 K16 K18 K20 K22 I10 I12 I16 I18 I20 I22 G10 G12 G16 G18 G20 G22 E14 E16 E18 E20 E22 C22 C12:C20 C6:C8 G6:G8 I6:I8 K6:K8 E6:E10">
    <cfRule type="cellIs" dxfId="584" priority="84" operator="equal">
      <formula>"u"</formula>
    </cfRule>
    <cfRule type="cellIs" dxfId="583" priority="85" operator="equal">
      <formula>"p"</formula>
    </cfRule>
    <cfRule type="cellIs" dxfId="582" priority="86" operator="equal">
      <formula>"c"</formula>
    </cfRule>
    <cfRule type="cellIs" dxfId="581" priority="87" operator="equal">
      <formula>"a"</formula>
    </cfRule>
    <cfRule type="cellIs" dxfId="580" priority="88" operator="equal">
      <formula>5</formula>
    </cfRule>
    <cfRule type="cellIs" dxfId="579" priority="89" operator="equal">
      <formula>4</formula>
    </cfRule>
    <cfRule type="cellIs" dxfId="578" priority="90" operator="equal">
      <formula>3</formula>
    </cfRule>
    <cfRule type="cellIs" dxfId="577" priority="91" operator="equal">
      <formula>2</formula>
    </cfRule>
    <cfRule type="cellIs" dxfId="576" priority="92" operator="equal">
      <formula>1</formula>
    </cfRule>
  </conditionalFormatting>
  <conditionalFormatting sqref="B5:B22 D10 C12:D12 D14:F14 D16:K16 D18:K18 C20:K20 C22:K22 C13:C19 C6:K8 F10:K10 E9:E10 F12:K12 J14:K14">
    <cfRule type="cellIs" dxfId="575" priority="76" operator="equal">
      <formula>8</formula>
    </cfRule>
    <cfRule type="cellIs" dxfId="574" priority="77" operator="equal">
      <formula>7</formula>
    </cfRule>
    <cfRule type="cellIs" dxfId="573" priority="78" operator="equal">
      <formula>6</formula>
    </cfRule>
    <cfRule type="cellIs" dxfId="572" priority="79" operator="equal">
      <formula>5</formula>
    </cfRule>
    <cfRule type="cellIs" dxfId="571" priority="80" operator="equal">
      <formula>4</formula>
    </cfRule>
    <cfRule type="cellIs" dxfId="570" priority="81" operator="equal">
      <formula>3</formula>
    </cfRule>
    <cfRule type="cellIs" dxfId="569" priority="82" operator="equal">
      <formula>2</formula>
    </cfRule>
    <cfRule type="cellIs" dxfId="568" priority="83" operator="equal">
      <formula>1</formula>
    </cfRule>
  </conditionalFormatting>
  <conditionalFormatting sqref="G8 G10 G12 G16 G18 G20 G22 I8 I10 I12 I16 I18 I20 I22 K8 K10 K12 K14 K16 K18 K20 K22 E14 E16 E18 E20 E22 E8:E10">
    <cfRule type="cellIs" dxfId="567" priority="67" operator="equal">
      <formula>"u"</formula>
    </cfRule>
    <cfRule type="cellIs" dxfId="566" priority="68" operator="equal">
      <formula>"p"</formula>
    </cfRule>
    <cfRule type="cellIs" dxfId="565" priority="69" operator="equal">
      <formula>"c"</formula>
    </cfRule>
    <cfRule type="cellIs" dxfId="564" priority="70" operator="equal">
      <formula>"a"</formula>
    </cfRule>
    <cfRule type="cellIs" dxfId="563" priority="71" operator="equal">
      <formula>5</formula>
    </cfRule>
    <cfRule type="cellIs" dxfId="562" priority="72" operator="equal">
      <formula>4</formula>
    </cfRule>
    <cfRule type="cellIs" dxfId="561" priority="73" operator="equal">
      <formula>3</formula>
    </cfRule>
    <cfRule type="cellIs" dxfId="560" priority="74" operator="equal">
      <formula>2</formula>
    </cfRule>
    <cfRule type="cellIs" dxfId="559" priority="75" operator="equal">
      <formula>1</formula>
    </cfRule>
  </conditionalFormatting>
  <conditionalFormatting sqref="J8 J10 J12 J14 J16 J18 J20 J22 H8 H10 H12 H16 H18 H20 H22 F8 F10 F12 F14 F16 F18 F20 F22">
    <cfRule type="cellIs" dxfId="558" priority="59" operator="equal">
      <formula>8</formula>
    </cfRule>
    <cfRule type="cellIs" dxfId="557" priority="60" operator="equal">
      <formula>7</formula>
    </cfRule>
    <cfRule type="cellIs" dxfId="556" priority="61" operator="equal">
      <formula>6</formula>
    </cfRule>
    <cfRule type="cellIs" dxfId="555" priority="62" operator="equal">
      <formula>5</formula>
    </cfRule>
    <cfRule type="cellIs" dxfId="554" priority="63" operator="equal">
      <formula>4</formula>
    </cfRule>
    <cfRule type="cellIs" dxfId="553" priority="64" operator="equal">
      <formula>3</formula>
    </cfRule>
    <cfRule type="cellIs" dxfId="552" priority="65" operator="equal">
      <formula>2</formula>
    </cfRule>
    <cfRule type="cellIs" dxfId="551" priority="66" operator="equal">
      <formula>1</formula>
    </cfRule>
  </conditionalFormatting>
  <conditionalFormatting sqref="B12:D12 B20:K20 B22:K22 B9:B11 B21 D18:K18 D16:K16 D14:F14 B13:C19 D10 B5:B6 B7:K8 C6:K6 F10:K10 E9:E10 F12:K12 J14:K14">
    <cfRule type="cellIs" dxfId="550" priority="57" operator="equal">
      <formula>9</formula>
    </cfRule>
    <cfRule type="cellIs" dxfId="549" priority="58" operator="equal">
      <formula>8</formula>
    </cfRule>
  </conditionalFormatting>
  <conditionalFormatting sqref="C5 C21 E5:K5 F9:K9 E11:K11 E13:G13 E15:K15 E17:K17 E19:K19 E21:K21 C9:C11 E12 G14 J13:K13">
    <cfRule type="cellIs" dxfId="548" priority="48" operator="equal">
      <formula>"u"</formula>
    </cfRule>
    <cfRule type="cellIs" dxfId="547" priority="49" operator="equal">
      <formula>"p"</formula>
    </cfRule>
    <cfRule type="cellIs" dxfId="546" priority="50" operator="equal">
      <formula>"c"</formula>
    </cfRule>
    <cfRule type="cellIs" dxfId="545" priority="51" operator="equal">
      <formula>"a"</formula>
    </cfRule>
    <cfRule type="cellIs" dxfId="544" priority="52" operator="equal">
      <formula>5</formula>
    </cfRule>
    <cfRule type="cellIs" dxfId="543" priority="53" operator="equal">
      <formula>4</formula>
    </cfRule>
    <cfRule type="cellIs" dxfId="542" priority="54" operator="equal">
      <formula>3</formula>
    </cfRule>
    <cfRule type="cellIs" dxfId="541" priority="55" operator="equal">
      <formula>2</formula>
    </cfRule>
    <cfRule type="cellIs" dxfId="540" priority="56" operator="equal">
      <formula>1</formula>
    </cfRule>
  </conditionalFormatting>
  <conditionalFormatting sqref="J5 J9 J11 J13 J15 J17 J19 J21 D5 D9 D11 D13 D15 D17 D19 D21 F5 F9 F11 F13 F15 F17 F19 F21 H5 H9 H11 H15 H17 H19 H21">
    <cfRule type="cellIs" dxfId="539" priority="40" operator="equal">
      <formula>8</formula>
    </cfRule>
    <cfRule type="cellIs" dxfId="538" priority="41" operator="equal">
      <formula>7</formula>
    </cfRule>
    <cfRule type="cellIs" dxfId="537" priority="42" operator="equal">
      <formula>6</formula>
    </cfRule>
    <cfRule type="cellIs" dxfId="536" priority="43" operator="equal">
      <formula>5</formula>
    </cfRule>
    <cfRule type="cellIs" dxfId="535" priority="44" operator="equal">
      <formula>4</formula>
    </cfRule>
    <cfRule type="cellIs" dxfId="534" priority="45" operator="equal">
      <formula>3</formula>
    </cfRule>
    <cfRule type="cellIs" dxfId="533" priority="46" operator="equal">
      <formula>2</formula>
    </cfRule>
    <cfRule type="cellIs" dxfId="532" priority="47" operator="equal">
      <formula>1</formula>
    </cfRule>
  </conditionalFormatting>
  <conditionalFormatting sqref="C5:K5 C9:D9 C11:K11 D13:G13 D15:K15 D17:K17 D19:K19 C21:K21 C10 F9:K9 E12 G14 J13:K13">
    <cfRule type="cellIs" dxfId="531" priority="38" operator="equal">
      <formula>9</formula>
    </cfRule>
    <cfRule type="cellIs" dxfId="530" priority="39" operator="equal">
      <formula>8</formula>
    </cfRule>
  </conditionalFormatting>
  <conditionalFormatting sqref="H13">
    <cfRule type="cellIs" dxfId="529" priority="30" operator="equal">
      <formula>8</formula>
    </cfRule>
    <cfRule type="cellIs" dxfId="528" priority="31" operator="equal">
      <formula>7</formula>
    </cfRule>
    <cfRule type="cellIs" dxfId="527" priority="32" operator="equal">
      <formula>6</formula>
    </cfRule>
    <cfRule type="cellIs" dxfId="526" priority="33" operator="equal">
      <formula>5</formula>
    </cfRule>
    <cfRule type="cellIs" dxfId="525" priority="34" operator="equal">
      <formula>4</formula>
    </cfRule>
    <cfRule type="cellIs" dxfId="524" priority="35" operator="equal">
      <formula>3</formula>
    </cfRule>
    <cfRule type="cellIs" dxfId="523" priority="36" operator="equal">
      <formula>2</formula>
    </cfRule>
    <cfRule type="cellIs" dxfId="522" priority="37" operator="equal">
      <formula>1</formula>
    </cfRule>
  </conditionalFormatting>
  <conditionalFormatting sqref="H13">
    <cfRule type="cellIs" dxfId="521" priority="22" operator="equal">
      <formula>8</formula>
    </cfRule>
    <cfRule type="cellIs" dxfId="520" priority="23" operator="equal">
      <formula>7</formula>
    </cfRule>
    <cfRule type="cellIs" dxfId="519" priority="24" operator="equal">
      <formula>6</formula>
    </cfRule>
    <cfRule type="cellIs" dxfId="518" priority="25" operator="equal">
      <formula>5</formula>
    </cfRule>
    <cfRule type="cellIs" dxfId="517" priority="26" operator="equal">
      <formula>4</formula>
    </cfRule>
    <cfRule type="cellIs" dxfId="516" priority="27" operator="equal">
      <formula>3</formula>
    </cfRule>
    <cfRule type="cellIs" dxfId="515" priority="28" operator="equal">
      <formula>2</formula>
    </cfRule>
    <cfRule type="cellIs" dxfId="514" priority="29" operator="equal">
      <formula>1</formula>
    </cfRule>
  </conditionalFormatting>
  <conditionalFormatting sqref="H13">
    <cfRule type="cellIs" dxfId="513" priority="20" operator="equal">
      <formula>9</formula>
    </cfRule>
    <cfRule type="cellIs" dxfId="512" priority="21" operator="equal">
      <formula>8</formula>
    </cfRule>
  </conditionalFormatting>
  <conditionalFormatting sqref="H14:I14 I13">
    <cfRule type="cellIs" dxfId="511" priority="11" operator="equal">
      <formula>"u"</formula>
    </cfRule>
    <cfRule type="cellIs" dxfId="510" priority="12" operator="equal">
      <formula>"p"</formula>
    </cfRule>
    <cfRule type="cellIs" dxfId="509" priority="13" operator="equal">
      <formula>"c"</formula>
    </cfRule>
    <cfRule type="cellIs" dxfId="508" priority="14" operator="equal">
      <formula>"a"</formula>
    </cfRule>
    <cfRule type="cellIs" dxfId="507" priority="15" operator="equal">
      <formula>5</formula>
    </cfRule>
    <cfRule type="cellIs" dxfId="506" priority="16" operator="equal">
      <formula>4</formula>
    </cfRule>
    <cfRule type="cellIs" dxfId="505" priority="17" operator="equal">
      <formula>3</formula>
    </cfRule>
    <cfRule type="cellIs" dxfId="504" priority="18" operator="equal">
      <formula>2</formula>
    </cfRule>
    <cfRule type="cellIs" dxfId="503" priority="19" operator="equal">
      <formula>1</formula>
    </cfRule>
  </conditionalFormatting>
  <conditionalFormatting sqref="H14">
    <cfRule type="cellIs" dxfId="502" priority="3" operator="equal">
      <formula>8</formula>
    </cfRule>
    <cfRule type="cellIs" dxfId="501" priority="4" operator="equal">
      <formula>7</formula>
    </cfRule>
    <cfRule type="cellIs" dxfId="500" priority="5" operator="equal">
      <formula>6</formula>
    </cfRule>
    <cfRule type="cellIs" dxfId="499" priority="6" operator="equal">
      <formula>5</formula>
    </cfRule>
    <cfRule type="cellIs" dxfId="498" priority="7" operator="equal">
      <formula>4</formula>
    </cfRule>
    <cfRule type="cellIs" dxfId="497" priority="8" operator="equal">
      <formula>3</formula>
    </cfRule>
    <cfRule type="cellIs" dxfId="496" priority="9" operator="equal">
      <formula>2</formula>
    </cfRule>
    <cfRule type="cellIs" dxfId="495" priority="10" operator="equal">
      <formula>1</formula>
    </cfRule>
  </conditionalFormatting>
  <conditionalFormatting sqref="H14:I14 I13">
    <cfRule type="cellIs" dxfId="494" priority="1" operator="equal">
      <formula>9</formula>
    </cfRule>
    <cfRule type="cellIs" dxfId="493" priority="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150" zoomScaleNormal="125" zoomScalePageLayoutView="150" workbookViewId="0">
      <selection activeCell="A5" sqref="A5:A28"/>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2"/>
      <c r="D5" s="72"/>
      <c r="E5" s="72"/>
      <c r="F5" s="72"/>
      <c r="G5" s="72"/>
      <c r="H5" s="72"/>
      <c r="I5" s="72"/>
      <c r="J5" s="72"/>
      <c r="K5" s="72"/>
      <c r="L5" s="70">
        <v>1</v>
      </c>
      <c r="M5" s="68" t="s">
        <v>12</v>
      </c>
      <c r="N5" s="1"/>
      <c r="O5" s="1"/>
      <c r="P5" s="1"/>
      <c r="Q5" s="1"/>
      <c r="R5" s="1"/>
      <c r="S5" s="1"/>
      <c r="T5" s="1"/>
      <c r="U5" s="1"/>
      <c r="V5" s="1"/>
    </row>
    <row r="6" spans="1:22" ht="32.1" customHeight="1" x14ac:dyDescent="0.25">
      <c r="A6" s="24">
        <v>0.3125</v>
      </c>
      <c r="B6" s="25"/>
      <c r="C6" s="72"/>
      <c r="D6" s="72"/>
      <c r="E6" s="72"/>
      <c r="F6" s="72"/>
      <c r="G6" s="72"/>
      <c r="H6" s="72"/>
      <c r="I6" s="72"/>
      <c r="J6" s="72"/>
      <c r="K6" s="72"/>
      <c r="L6" s="71">
        <v>2</v>
      </c>
      <c r="M6" s="69" t="s">
        <v>11</v>
      </c>
      <c r="N6" s="1"/>
      <c r="O6" s="1"/>
      <c r="P6" s="1"/>
      <c r="Q6" s="1"/>
      <c r="R6" s="1"/>
      <c r="S6" s="1"/>
      <c r="T6" s="1"/>
      <c r="U6" s="1"/>
      <c r="V6" s="1"/>
    </row>
    <row r="7" spans="1:22" ht="32.1" customHeight="1" thickBot="1" x14ac:dyDescent="0.3">
      <c r="A7" s="24">
        <v>0.33333333333333331</v>
      </c>
      <c r="B7" s="25"/>
      <c r="C7" s="72"/>
      <c r="D7" s="72"/>
      <c r="E7" s="72"/>
      <c r="F7" s="72"/>
      <c r="G7" s="72"/>
      <c r="H7" s="72"/>
      <c r="I7" s="72"/>
      <c r="J7" s="72"/>
      <c r="K7" s="72"/>
      <c r="L7" s="29">
        <v>3</v>
      </c>
      <c r="M7" s="30" t="s">
        <v>13</v>
      </c>
      <c r="N7" s="1"/>
      <c r="O7" s="1"/>
      <c r="P7" s="1"/>
      <c r="Q7" s="1"/>
      <c r="R7" s="1"/>
      <c r="S7" s="1"/>
      <c r="T7" s="1"/>
      <c r="U7" s="1"/>
      <c r="V7" s="1"/>
    </row>
    <row r="8" spans="1:22" ht="32.1" customHeight="1" thickBot="1" x14ac:dyDescent="0.3">
      <c r="A8" s="24">
        <v>0.35416666666666669</v>
      </c>
      <c r="B8" s="25"/>
      <c r="C8" s="72"/>
      <c r="D8" s="72"/>
      <c r="E8" s="72"/>
      <c r="F8" s="72"/>
      <c r="G8" s="72"/>
      <c r="H8" s="72"/>
      <c r="I8" s="72"/>
      <c r="J8" s="72"/>
      <c r="K8" s="72"/>
      <c r="L8" s="200" t="s">
        <v>46</v>
      </c>
      <c r="M8" s="201"/>
      <c r="N8" s="1"/>
      <c r="O8" s="1"/>
      <c r="P8" s="1"/>
      <c r="Q8" s="1"/>
      <c r="R8" s="1"/>
      <c r="S8" s="1"/>
      <c r="T8" s="1"/>
      <c r="U8" s="1"/>
      <c r="V8" s="1"/>
    </row>
    <row r="9" spans="1:22" ht="32.1" customHeight="1" thickBot="1" x14ac:dyDescent="0.3">
      <c r="A9" s="24">
        <v>0.375</v>
      </c>
      <c r="B9" s="25"/>
      <c r="C9" s="72"/>
      <c r="D9" s="72"/>
      <c r="E9" s="72"/>
      <c r="F9" s="72"/>
      <c r="G9" s="72"/>
      <c r="H9" s="72"/>
      <c r="I9" s="72"/>
      <c r="J9" s="72"/>
      <c r="K9" s="72"/>
      <c r="L9" s="31">
        <v>4</v>
      </c>
      <c r="M9" s="32" t="s">
        <v>45</v>
      </c>
      <c r="N9" s="1"/>
      <c r="O9" s="1"/>
      <c r="P9" s="1"/>
      <c r="Q9" s="1"/>
      <c r="R9" s="1"/>
      <c r="S9" s="1"/>
      <c r="T9" s="1"/>
      <c r="U9" s="1"/>
      <c r="V9" s="1"/>
    </row>
    <row r="10" spans="1:22" ht="32.1" customHeight="1" x14ac:dyDescent="0.25">
      <c r="A10" s="24">
        <v>0.39583333333333331</v>
      </c>
      <c r="B10" s="25"/>
      <c r="C10" s="72"/>
      <c r="D10" s="72"/>
      <c r="E10" s="72"/>
      <c r="F10" s="72"/>
      <c r="G10" s="72"/>
      <c r="H10" s="72"/>
      <c r="I10" s="72"/>
      <c r="J10" s="72"/>
      <c r="K10" s="72"/>
      <c r="L10" s="202" t="s">
        <v>47</v>
      </c>
      <c r="M10" s="203"/>
      <c r="N10" s="1"/>
      <c r="O10" s="1"/>
      <c r="P10" s="1"/>
      <c r="Q10" s="1"/>
      <c r="R10" s="1"/>
      <c r="S10" s="1"/>
      <c r="T10" s="1"/>
      <c r="U10" s="1"/>
      <c r="V10" s="1"/>
    </row>
    <row r="11" spans="1:22" ht="32.1" customHeight="1" x14ac:dyDescent="0.25">
      <c r="A11" s="24">
        <v>0.41666666666666702</v>
      </c>
      <c r="B11" s="25"/>
      <c r="C11" s="72"/>
      <c r="D11" s="72"/>
      <c r="E11" s="72"/>
      <c r="F11" s="72"/>
      <c r="G11" s="72"/>
      <c r="H11" s="72"/>
      <c r="I11" s="72"/>
      <c r="J11" s="72"/>
      <c r="K11" s="72"/>
      <c r="L11" s="33">
        <v>5</v>
      </c>
      <c r="M11" s="34" t="s">
        <v>15</v>
      </c>
      <c r="N11" s="1"/>
      <c r="O11" s="1"/>
      <c r="P11" s="1"/>
      <c r="Q11" s="1"/>
      <c r="R11" s="1"/>
      <c r="S11" s="1"/>
      <c r="T11" s="1"/>
      <c r="U11" s="1"/>
      <c r="V11" s="1"/>
    </row>
    <row r="12" spans="1:22" ht="32.1" customHeight="1" x14ac:dyDescent="0.25">
      <c r="A12" s="24">
        <v>0.4375</v>
      </c>
      <c r="B12" s="25"/>
      <c r="C12" s="72"/>
      <c r="D12" s="72"/>
      <c r="E12" s="72"/>
      <c r="F12" s="72"/>
      <c r="G12" s="72"/>
      <c r="H12" s="72"/>
      <c r="I12" s="72"/>
      <c r="J12" s="72"/>
      <c r="K12" s="72"/>
      <c r="L12" s="35">
        <v>6</v>
      </c>
      <c r="M12" s="36" t="s">
        <v>16</v>
      </c>
      <c r="N12" s="1"/>
      <c r="O12" s="1"/>
      <c r="P12" s="1"/>
      <c r="Q12" s="1"/>
      <c r="R12" s="1"/>
      <c r="S12" s="1"/>
      <c r="T12" s="1"/>
      <c r="U12" s="1"/>
      <c r="V12" s="1"/>
    </row>
    <row r="13" spans="1:22" ht="32.1" customHeight="1" x14ac:dyDescent="0.25">
      <c r="A13" s="24">
        <v>0.45833333333333298</v>
      </c>
      <c r="B13" s="25"/>
      <c r="C13" s="72"/>
      <c r="D13" s="72"/>
      <c r="E13" s="72"/>
      <c r="F13" s="72"/>
      <c r="G13" s="72"/>
      <c r="H13" s="72"/>
      <c r="I13" s="72"/>
      <c r="J13" s="72"/>
      <c r="K13" s="72"/>
      <c r="L13" s="37">
        <v>7</v>
      </c>
      <c r="M13" s="38" t="s">
        <v>17</v>
      </c>
      <c r="N13" s="1"/>
      <c r="O13" s="1"/>
      <c r="P13" s="1"/>
      <c r="Q13" s="1"/>
      <c r="R13" s="1"/>
      <c r="S13" s="1"/>
      <c r="T13" s="1"/>
      <c r="U13" s="1"/>
      <c r="V13" s="1"/>
    </row>
    <row r="14" spans="1:22" ht="32.1" customHeight="1" x14ac:dyDescent="0.25">
      <c r="A14" s="24">
        <v>0.47916666666666669</v>
      </c>
      <c r="B14" s="25"/>
      <c r="C14" s="72"/>
      <c r="D14" s="72"/>
      <c r="E14" s="72"/>
      <c r="F14" s="72"/>
      <c r="G14" s="72"/>
      <c r="H14" s="72"/>
      <c r="I14" s="72"/>
      <c r="J14" s="72"/>
      <c r="K14" s="72"/>
      <c r="L14" s="39">
        <v>8</v>
      </c>
      <c r="M14" s="40" t="s">
        <v>40</v>
      </c>
      <c r="N14" s="1"/>
      <c r="O14" s="1"/>
      <c r="P14" s="1"/>
      <c r="Q14" s="1"/>
      <c r="R14" s="1"/>
      <c r="S14" s="1"/>
      <c r="T14" s="1"/>
      <c r="U14" s="1"/>
      <c r="V14" s="1"/>
    </row>
    <row r="15" spans="1:22" ht="32.1" customHeight="1" thickBot="1" x14ac:dyDescent="0.3">
      <c r="A15" s="24">
        <v>0.5</v>
      </c>
      <c r="B15" s="25"/>
      <c r="C15" s="72"/>
      <c r="D15" s="72"/>
      <c r="E15" s="72"/>
      <c r="F15" s="72"/>
      <c r="G15" s="72"/>
      <c r="H15" s="72"/>
      <c r="I15" s="72"/>
      <c r="J15" s="72"/>
      <c r="K15" s="72"/>
      <c r="L15" s="41">
        <v>9</v>
      </c>
      <c r="M15" s="42" t="s">
        <v>50</v>
      </c>
      <c r="N15" s="1"/>
      <c r="O15" s="1"/>
      <c r="P15" s="1"/>
      <c r="Q15" s="1"/>
      <c r="R15" s="1"/>
      <c r="S15" s="1"/>
      <c r="T15" s="1"/>
      <c r="U15" s="1"/>
      <c r="V15" s="1"/>
    </row>
    <row r="16" spans="1:22" ht="32.1" customHeight="1" thickBot="1" x14ac:dyDescent="0.3">
      <c r="A16" s="24">
        <v>0.52083333333333337</v>
      </c>
      <c r="B16" s="25"/>
      <c r="C16" s="72"/>
      <c r="D16" s="72"/>
      <c r="E16" s="72"/>
      <c r="F16" s="72"/>
      <c r="G16" s="72"/>
      <c r="H16" s="72"/>
      <c r="I16" s="72"/>
      <c r="J16" s="72"/>
      <c r="K16" s="72"/>
      <c r="L16" s="207" t="s">
        <v>44</v>
      </c>
      <c r="M16" s="208"/>
      <c r="N16" s="1"/>
      <c r="O16" s="1"/>
      <c r="P16" s="1"/>
      <c r="Q16" s="1"/>
      <c r="R16" s="1"/>
      <c r="S16" s="1"/>
      <c r="T16" s="1"/>
      <c r="U16" s="1"/>
      <c r="V16" s="1"/>
    </row>
    <row r="17" spans="1:22" ht="32.1" customHeight="1" x14ac:dyDescent="0.25">
      <c r="A17" s="24">
        <v>0.54166666666666596</v>
      </c>
      <c r="B17" s="25"/>
      <c r="C17" s="72"/>
      <c r="D17" s="72"/>
      <c r="E17" s="72"/>
      <c r="F17" s="72"/>
      <c r="G17" s="72"/>
      <c r="H17" s="72"/>
      <c r="I17" s="72"/>
      <c r="J17" s="72"/>
      <c r="K17" s="72"/>
      <c r="L17" s="196" t="s">
        <v>10</v>
      </c>
      <c r="M17" s="209"/>
      <c r="N17" s="1"/>
      <c r="O17" s="1"/>
      <c r="P17" s="1"/>
      <c r="Q17" s="1"/>
      <c r="R17" s="1"/>
      <c r="S17" s="1"/>
      <c r="T17" s="1"/>
      <c r="U17" s="1"/>
      <c r="V17" s="1"/>
    </row>
    <row r="18" spans="1:22" ht="32.1" customHeight="1" x14ac:dyDescent="0.25">
      <c r="A18" s="24">
        <v>0.5625</v>
      </c>
      <c r="B18" s="25"/>
      <c r="C18" s="72"/>
      <c r="D18" s="72"/>
      <c r="E18" s="72"/>
      <c r="F18" s="72"/>
      <c r="G18" s="72"/>
      <c r="H18" s="72"/>
      <c r="I18" s="72"/>
      <c r="J18" s="72"/>
      <c r="K18" s="72"/>
      <c r="L18" s="70">
        <v>1</v>
      </c>
      <c r="M18" s="68" t="s">
        <v>12</v>
      </c>
      <c r="N18" s="1"/>
      <c r="O18" s="1"/>
      <c r="P18" s="1"/>
      <c r="Q18" s="1"/>
      <c r="R18" s="1"/>
      <c r="S18" s="1"/>
      <c r="T18" s="1"/>
      <c r="U18" s="1"/>
      <c r="V18" s="1"/>
    </row>
    <row r="19" spans="1:22" ht="32.1" customHeight="1" x14ac:dyDescent="0.25">
      <c r="A19" s="24">
        <v>0.58333333333333304</v>
      </c>
      <c r="B19" s="25"/>
      <c r="C19" s="72"/>
      <c r="D19" s="72"/>
      <c r="E19" s="72"/>
      <c r="F19" s="72"/>
      <c r="G19" s="72"/>
      <c r="H19" s="72"/>
      <c r="I19" s="72"/>
      <c r="J19" s="72"/>
      <c r="K19" s="72"/>
      <c r="L19" s="71">
        <v>2</v>
      </c>
      <c r="M19" s="69" t="s">
        <v>11</v>
      </c>
      <c r="N19" s="1"/>
      <c r="O19" s="1"/>
      <c r="P19" s="1"/>
      <c r="Q19" s="1"/>
      <c r="R19" s="1"/>
      <c r="S19" s="1"/>
      <c r="T19" s="1"/>
      <c r="U19" s="1"/>
      <c r="V19" s="1"/>
    </row>
    <row r="20" spans="1:22" ht="32.1" customHeight="1" thickBot="1" x14ac:dyDescent="0.3">
      <c r="A20" s="24">
        <v>0.60416666666666663</v>
      </c>
      <c r="B20" s="25"/>
      <c r="C20" s="72"/>
      <c r="D20" s="72"/>
      <c r="E20" s="72"/>
      <c r="F20" s="72"/>
      <c r="G20" s="72"/>
      <c r="H20" s="72"/>
      <c r="I20" s="72"/>
      <c r="J20" s="72"/>
      <c r="K20" s="72"/>
      <c r="L20" s="29">
        <v>3</v>
      </c>
      <c r="M20" s="30" t="s">
        <v>13</v>
      </c>
      <c r="N20" s="1"/>
      <c r="O20" s="1"/>
      <c r="P20" s="1"/>
      <c r="Q20" s="1"/>
      <c r="R20" s="1"/>
      <c r="S20" s="1"/>
      <c r="T20" s="1"/>
      <c r="U20" s="1"/>
      <c r="V20" s="1"/>
    </row>
    <row r="21" spans="1:22" ht="32.1" customHeight="1" thickBot="1" x14ac:dyDescent="0.3">
      <c r="A21" s="24">
        <v>0.625</v>
      </c>
      <c r="B21" s="25"/>
      <c r="C21" s="72"/>
      <c r="D21" s="72"/>
      <c r="E21" s="72"/>
      <c r="F21" s="72"/>
      <c r="G21" s="72"/>
      <c r="H21" s="72"/>
      <c r="I21" s="72"/>
      <c r="J21" s="72"/>
      <c r="K21" s="72"/>
      <c r="L21" s="200" t="s">
        <v>46</v>
      </c>
      <c r="M21" s="201"/>
      <c r="N21" s="1"/>
      <c r="O21" s="1"/>
      <c r="P21" s="1"/>
      <c r="Q21" s="1"/>
      <c r="R21" s="1"/>
      <c r="S21" s="1"/>
      <c r="T21" s="1"/>
      <c r="U21" s="1"/>
      <c r="V21" s="1"/>
    </row>
    <row r="22" spans="1:22" ht="32.1" customHeight="1" thickBot="1" x14ac:dyDescent="0.3">
      <c r="A22" s="24">
        <v>0.64583333333333337</v>
      </c>
      <c r="B22" s="25"/>
      <c r="C22" s="72"/>
      <c r="D22" s="72"/>
      <c r="E22" s="72"/>
      <c r="F22" s="72"/>
      <c r="G22" s="72"/>
      <c r="H22" s="72"/>
      <c r="I22" s="72"/>
      <c r="J22" s="72"/>
      <c r="K22" s="72"/>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t="s">
        <v>7</v>
      </c>
      <c r="I23" s="2" t="s">
        <v>7</v>
      </c>
      <c r="J23" s="2"/>
      <c r="K23" s="2" t="s">
        <v>7</v>
      </c>
      <c r="L23" s="202" t="s">
        <v>47</v>
      </c>
      <c r="M23" s="203"/>
      <c r="N23" s="1"/>
      <c r="O23" s="1"/>
      <c r="P23" s="1"/>
      <c r="Q23" s="1"/>
      <c r="R23" s="1"/>
      <c r="S23" s="1"/>
      <c r="T23" s="1"/>
      <c r="U23" s="1"/>
      <c r="V23" s="1"/>
    </row>
    <row r="24" spans="1:22" ht="32.1" customHeight="1" x14ac:dyDescent="0.25">
      <c r="A24" s="24">
        <v>0.6875</v>
      </c>
      <c r="B24" s="25"/>
      <c r="C24" s="72"/>
      <c r="D24" s="72"/>
      <c r="E24" s="72"/>
      <c r="F24" s="72"/>
      <c r="G24" s="72"/>
      <c r="H24" s="72"/>
      <c r="I24" s="72"/>
      <c r="J24" s="72"/>
      <c r="K24" s="72"/>
      <c r="L24" s="33">
        <v>5</v>
      </c>
      <c r="M24" s="34" t="s">
        <v>15</v>
      </c>
      <c r="N24" s="1"/>
      <c r="O24" s="1"/>
      <c r="P24" s="1"/>
      <c r="Q24" s="1"/>
      <c r="R24" s="1"/>
      <c r="S24" s="1"/>
      <c r="T24" s="1"/>
      <c r="U24" s="1"/>
      <c r="V24" s="1"/>
    </row>
    <row r="25" spans="1:22" ht="32.1" customHeight="1" x14ac:dyDescent="0.25">
      <c r="A25" s="24">
        <v>0.70833333333333304</v>
      </c>
      <c r="B25" s="25"/>
      <c r="C25" s="72"/>
      <c r="D25" s="72"/>
      <c r="E25" s="72"/>
      <c r="F25" s="72"/>
      <c r="G25" s="72"/>
      <c r="H25" s="72"/>
      <c r="I25" s="72"/>
      <c r="J25" s="72"/>
      <c r="K25" s="72"/>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4:K28 I24:I28 G24:G28 E24:E28 C24:C28 K5:K22 I5:I22 G5:G22 E5:E22 C5:C22">
    <cfRule type="cellIs" dxfId="114" priority="84" operator="equal">
      <formula>"u"</formula>
    </cfRule>
    <cfRule type="cellIs" dxfId="113" priority="85" operator="equal">
      <formula>"p"</formula>
    </cfRule>
    <cfRule type="cellIs" dxfId="112" priority="86" operator="equal">
      <formula>"c"</formula>
    </cfRule>
    <cfRule type="cellIs" dxfId="111" priority="87" operator="equal">
      <formula>"a"</formula>
    </cfRule>
    <cfRule type="cellIs" dxfId="110" priority="88" operator="equal">
      <formula>5</formula>
    </cfRule>
    <cfRule type="cellIs" dxfId="109" priority="89" operator="equal">
      <formula>4</formula>
    </cfRule>
    <cfRule type="cellIs" dxfId="108" priority="90" operator="equal">
      <formula>3</formula>
    </cfRule>
    <cfRule type="cellIs" dxfId="107" priority="91" operator="equal">
      <formula>2</formula>
    </cfRule>
    <cfRule type="cellIs" dxfId="106" priority="92" operator="equal">
      <formula>1</formula>
    </cfRule>
  </conditionalFormatting>
  <conditionalFormatting sqref="D24:D28 F24:F28 J24:J28 H24:H28 C24:C27 E24:E27 G24:G27 I24:I27 K24:K27 B5:B28 C5:K22">
    <cfRule type="cellIs" dxfId="105" priority="76" operator="equal">
      <formula>8</formula>
    </cfRule>
    <cfRule type="cellIs" dxfId="104" priority="77" operator="equal">
      <formula>7</formula>
    </cfRule>
    <cfRule type="cellIs" dxfId="103" priority="78" operator="equal">
      <formula>6</formula>
    </cfRule>
    <cfRule type="cellIs" dxfId="102" priority="79" operator="equal">
      <formula>5</formula>
    </cfRule>
    <cfRule type="cellIs" dxfId="101" priority="80" operator="equal">
      <formula>4</formula>
    </cfRule>
    <cfRule type="cellIs" dxfId="100" priority="81" operator="equal">
      <formula>3</formula>
    </cfRule>
    <cfRule type="cellIs" dxfId="99" priority="82" operator="equal">
      <formula>2</formula>
    </cfRule>
    <cfRule type="cellIs" dxfId="98" priority="83" operator="equal">
      <formula>1</formula>
    </cfRule>
  </conditionalFormatting>
  <conditionalFormatting sqref="G24:G27 I24:I27 K24:K27 E24:E27 G5:G22 I5:I22 K5:K22 E5:E22">
    <cfRule type="cellIs" dxfId="97" priority="67" operator="equal">
      <formula>"u"</formula>
    </cfRule>
    <cfRule type="cellIs" dxfId="96" priority="68" operator="equal">
      <formula>"p"</formula>
    </cfRule>
    <cfRule type="cellIs" dxfId="95" priority="69" operator="equal">
      <formula>"c"</formula>
    </cfRule>
    <cfRule type="cellIs" dxfId="94" priority="70" operator="equal">
      <formula>"a"</formula>
    </cfRule>
    <cfRule type="cellIs" dxfId="93" priority="71" operator="equal">
      <formula>5</formula>
    </cfRule>
    <cfRule type="cellIs" dxfId="92" priority="72" operator="equal">
      <formula>4</formula>
    </cfRule>
    <cfRule type="cellIs" dxfId="91" priority="73" operator="equal">
      <formula>3</formula>
    </cfRule>
    <cfRule type="cellIs" dxfId="90" priority="74" operator="equal">
      <formula>2</formula>
    </cfRule>
    <cfRule type="cellIs" dxfId="89" priority="75" operator="equal">
      <formula>1</formula>
    </cfRule>
  </conditionalFormatting>
  <conditionalFormatting sqref="J24:J27 H24:H27 F24:F27 J5:J22 H5:H22 F5:F22">
    <cfRule type="cellIs" dxfId="88" priority="59" operator="equal">
      <formula>8</formula>
    </cfRule>
    <cfRule type="cellIs" dxfId="87" priority="60" operator="equal">
      <formula>7</formula>
    </cfRule>
    <cfRule type="cellIs" dxfId="86" priority="61" operator="equal">
      <formula>6</formula>
    </cfRule>
    <cfRule type="cellIs" dxfId="85" priority="62" operator="equal">
      <formula>5</formula>
    </cfRule>
    <cfRule type="cellIs" dxfId="84" priority="63" operator="equal">
      <formula>4</formula>
    </cfRule>
    <cfRule type="cellIs" dxfId="83" priority="64" operator="equal">
      <formula>3</formula>
    </cfRule>
    <cfRule type="cellIs" dxfId="82" priority="65" operator="equal">
      <formula>2</formula>
    </cfRule>
    <cfRule type="cellIs" dxfId="81" priority="66" operator="equal">
      <formula>1</formula>
    </cfRule>
  </conditionalFormatting>
  <conditionalFormatting sqref="B24:K28 B23 B5:K22">
    <cfRule type="cellIs" dxfId="80" priority="57" operator="equal">
      <formula>9</formula>
    </cfRule>
    <cfRule type="cellIs" dxfId="79" priority="58" operator="equal">
      <formula>8</formula>
    </cfRule>
  </conditionalFormatting>
  <conditionalFormatting sqref="C23 E23:K23">
    <cfRule type="cellIs" dxfId="78" priority="48" operator="equal">
      <formula>"u"</formula>
    </cfRule>
    <cfRule type="cellIs" dxfId="77" priority="49" operator="equal">
      <formula>"p"</formula>
    </cfRule>
    <cfRule type="cellIs" dxfId="76" priority="50" operator="equal">
      <formula>"c"</formula>
    </cfRule>
    <cfRule type="cellIs" dxfId="75" priority="51" operator="equal">
      <formula>"a"</formula>
    </cfRule>
    <cfRule type="cellIs" dxfId="74" priority="52" operator="equal">
      <formula>5</formula>
    </cfRule>
    <cfRule type="cellIs" dxfId="73" priority="53" operator="equal">
      <formula>4</formula>
    </cfRule>
    <cfRule type="cellIs" dxfId="72" priority="54" operator="equal">
      <formula>3</formula>
    </cfRule>
    <cfRule type="cellIs" dxfId="71" priority="55" operator="equal">
      <formula>2</formula>
    </cfRule>
    <cfRule type="cellIs" dxfId="70" priority="56" operator="equal">
      <formula>1</formula>
    </cfRule>
  </conditionalFormatting>
  <conditionalFormatting sqref="J23 D23 F23 H23">
    <cfRule type="cellIs" dxfId="69" priority="40" operator="equal">
      <formula>8</formula>
    </cfRule>
    <cfRule type="cellIs" dxfId="68" priority="41" operator="equal">
      <formula>7</formula>
    </cfRule>
    <cfRule type="cellIs" dxfId="67" priority="42" operator="equal">
      <formula>6</formula>
    </cfRule>
    <cfRule type="cellIs" dxfId="66" priority="43" operator="equal">
      <formula>5</formula>
    </cfRule>
    <cfRule type="cellIs" dxfId="65" priority="44" operator="equal">
      <formula>4</formula>
    </cfRule>
    <cfRule type="cellIs" dxfId="64" priority="45" operator="equal">
      <formula>3</formula>
    </cfRule>
    <cfRule type="cellIs" dxfId="63" priority="46" operator="equal">
      <formula>2</formula>
    </cfRule>
    <cfRule type="cellIs" dxfId="62" priority="47" operator="equal">
      <formula>1</formula>
    </cfRule>
  </conditionalFormatting>
  <conditionalFormatting sqref="C23:K23">
    <cfRule type="cellIs" dxfId="61" priority="38" operator="equal">
      <formula>9</formula>
    </cfRule>
    <cfRule type="cellIs" dxfId="60" priority="39"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tabSelected="1" view="pageLayout" zoomScale="90" zoomScaleNormal="125" zoomScalePageLayoutView="90" workbookViewId="0">
      <selection activeCell="E29" sqref="E29"/>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
      <c r="D5" s="3"/>
      <c r="E5" s="2" t="s">
        <v>7</v>
      </c>
      <c r="F5" s="2" t="s">
        <v>7</v>
      </c>
      <c r="G5" s="2" t="s">
        <v>7</v>
      </c>
      <c r="H5" s="2"/>
      <c r="I5" s="2"/>
      <c r="J5" s="2" t="s">
        <v>7</v>
      </c>
      <c r="K5" s="2" t="s">
        <v>7</v>
      </c>
      <c r="L5" s="70">
        <v>1</v>
      </c>
      <c r="M5" s="68" t="s">
        <v>12</v>
      </c>
      <c r="N5" s="1"/>
      <c r="O5" s="1"/>
      <c r="P5" s="1"/>
      <c r="Q5" s="1"/>
      <c r="R5" s="1"/>
      <c r="S5" s="1"/>
      <c r="T5" s="1"/>
      <c r="U5" s="1"/>
      <c r="V5" s="1"/>
    </row>
    <row r="6" spans="1:22" ht="32.1" customHeight="1" x14ac:dyDescent="0.25">
      <c r="A6" s="24">
        <v>0.3125</v>
      </c>
      <c r="B6" s="25"/>
      <c r="C6" s="7"/>
      <c r="D6" s="3"/>
      <c r="E6" s="2" t="s">
        <v>7</v>
      </c>
      <c r="F6" s="2" t="s">
        <v>7</v>
      </c>
      <c r="G6" s="2" t="s">
        <v>7</v>
      </c>
      <c r="H6" s="2"/>
      <c r="I6" s="2"/>
      <c r="J6" s="2" t="s">
        <v>7</v>
      </c>
      <c r="K6" s="2" t="s">
        <v>7</v>
      </c>
      <c r="L6" s="71">
        <v>2</v>
      </c>
      <c r="M6" s="69" t="s">
        <v>11</v>
      </c>
      <c r="N6" s="1"/>
      <c r="O6" s="1"/>
      <c r="P6" s="1"/>
      <c r="Q6" s="1"/>
      <c r="R6" s="1"/>
      <c r="S6" s="1"/>
      <c r="T6" s="1"/>
      <c r="U6" s="1"/>
      <c r="V6" s="1"/>
    </row>
    <row r="7" spans="1:22" ht="32.1" customHeight="1" thickBot="1" x14ac:dyDescent="0.3">
      <c r="A7" s="24">
        <v>0.33333333333333331</v>
      </c>
      <c r="B7" s="25"/>
      <c r="C7" s="7"/>
      <c r="D7" s="3"/>
      <c r="E7" s="2" t="s">
        <v>7</v>
      </c>
      <c r="F7" s="2" t="s">
        <v>7</v>
      </c>
      <c r="G7" s="2" t="s">
        <v>7</v>
      </c>
      <c r="H7" s="2"/>
      <c r="I7" s="2"/>
      <c r="J7" s="2" t="s">
        <v>7</v>
      </c>
      <c r="K7" s="2" t="s">
        <v>7</v>
      </c>
      <c r="L7" s="29">
        <v>3</v>
      </c>
      <c r="M7" s="30" t="s">
        <v>13</v>
      </c>
      <c r="N7" s="1"/>
      <c r="O7" s="1"/>
      <c r="P7" s="1"/>
      <c r="Q7" s="1"/>
      <c r="R7" s="1"/>
      <c r="S7" s="1"/>
      <c r="T7" s="1"/>
      <c r="U7" s="1"/>
      <c r="V7" s="1"/>
    </row>
    <row r="8" spans="1:22" ht="32.1" customHeight="1" thickBot="1" x14ac:dyDescent="0.3">
      <c r="A8" s="24">
        <v>0.35416666666666669</v>
      </c>
      <c r="B8" s="25"/>
      <c r="C8" s="7"/>
      <c r="D8" s="3"/>
      <c r="E8" s="2" t="s">
        <v>7</v>
      </c>
      <c r="F8" s="2" t="s">
        <v>7</v>
      </c>
      <c r="G8" s="2" t="s">
        <v>7</v>
      </c>
      <c r="H8" s="2"/>
      <c r="I8" s="2"/>
      <c r="J8" s="2" t="s">
        <v>7</v>
      </c>
      <c r="K8" s="2" t="s">
        <v>7</v>
      </c>
      <c r="L8" s="200" t="s">
        <v>46</v>
      </c>
      <c r="M8" s="201"/>
      <c r="N8" s="1"/>
      <c r="O8" s="1"/>
      <c r="P8" s="1"/>
      <c r="Q8" s="1"/>
      <c r="R8" s="1"/>
      <c r="S8" s="1"/>
      <c r="T8" s="1"/>
      <c r="U8" s="1"/>
      <c r="V8" s="1"/>
    </row>
    <row r="9" spans="1:22" ht="32.1" customHeight="1" thickBot="1" x14ac:dyDescent="0.3">
      <c r="A9" s="24">
        <v>0.375</v>
      </c>
      <c r="B9" s="25"/>
      <c r="C9" s="7"/>
      <c r="D9" s="3"/>
      <c r="E9" s="2" t="s">
        <v>7</v>
      </c>
      <c r="F9" s="2" t="s">
        <v>7</v>
      </c>
      <c r="G9" s="2" t="s">
        <v>7</v>
      </c>
      <c r="H9" s="2"/>
      <c r="I9" s="2"/>
      <c r="J9" s="2" t="s">
        <v>7</v>
      </c>
      <c r="K9" s="2" t="s">
        <v>7</v>
      </c>
      <c r="L9" s="31">
        <v>4</v>
      </c>
      <c r="M9" s="32" t="s">
        <v>45</v>
      </c>
      <c r="N9" s="1"/>
      <c r="O9" s="1"/>
      <c r="P9" s="1"/>
      <c r="Q9" s="1"/>
      <c r="R9" s="1"/>
      <c r="S9" s="1"/>
      <c r="T9" s="1"/>
      <c r="U9" s="1"/>
      <c r="V9" s="1"/>
    </row>
    <row r="10" spans="1:22" ht="32.1" customHeight="1" x14ac:dyDescent="0.25">
      <c r="A10" s="24">
        <v>0.39583333333333331</v>
      </c>
      <c r="B10" s="25"/>
      <c r="C10" s="7"/>
      <c r="D10" s="3"/>
      <c r="E10" s="2" t="s">
        <v>7</v>
      </c>
      <c r="F10" s="2" t="s">
        <v>7</v>
      </c>
      <c r="G10" s="2" t="s">
        <v>7</v>
      </c>
      <c r="H10" s="2"/>
      <c r="I10" s="2"/>
      <c r="J10" s="2" t="s">
        <v>7</v>
      </c>
      <c r="K10" s="2" t="s">
        <v>7</v>
      </c>
      <c r="L10" s="202" t="s">
        <v>47</v>
      </c>
      <c r="M10" s="203"/>
      <c r="N10" s="1"/>
      <c r="O10" s="1"/>
      <c r="P10" s="1"/>
      <c r="Q10" s="1"/>
      <c r="R10" s="1"/>
      <c r="S10" s="1"/>
      <c r="T10" s="1"/>
      <c r="U10" s="1"/>
      <c r="V10" s="1"/>
    </row>
    <row r="11" spans="1:22" ht="32.1" customHeight="1" x14ac:dyDescent="0.25">
      <c r="A11" s="24">
        <v>0.41666666666666702</v>
      </c>
      <c r="B11" s="25"/>
      <c r="C11" s="7"/>
      <c r="D11" s="3"/>
      <c r="E11" s="2" t="s">
        <v>7</v>
      </c>
      <c r="F11" s="2" t="s">
        <v>7</v>
      </c>
      <c r="G11" s="2" t="s">
        <v>7</v>
      </c>
      <c r="H11" s="2"/>
      <c r="I11" s="2"/>
      <c r="J11" s="2" t="s">
        <v>7</v>
      </c>
      <c r="K11" s="2" t="s">
        <v>7</v>
      </c>
      <c r="L11" s="33">
        <v>5</v>
      </c>
      <c r="M11" s="34" t="s">
        <v>15</v>
      </c>
      <c r="N11" s="1"/>
      <c r="O11" s="1"/>
      <c r="P11" s="1"/>
      <c r="Q11" s="1"/>
      <c r="R11" s="1"/>
      <c r="S11" s="1"/>
      <c r="T11" s="1"/>
      <c r="U11" s="1"/>
      <c r="V11" s="1"/>
    </row>
    <row r="12" spans="1:22" ht="32.1" customHeight="1" x14ac:dyDescent="0.25">
      <c r="A12" s="24">
        <v>0.4375</v>
      </c>
      <c r="B12" s="25"/>
      <c r="C12" s="7"/>
      <c r="D12" s="3"/>
      <c r="E12" s="2" t="s">
        <v>7</v>
      </c>
      <c r="F12" s="2" t="s">
        <v>7</v>
      </c>
      <c r="G12" s="2" t="s">
        <v>7</v>
      </c>
      <c r="H12" s="2"/>
      <c r="I12" s="2"/>
      <c r="J12" s="2" t="s">
        <v>7</v>
      </c>
      <c r="K12" s="2" t="s">
        <v>7</v>
      </c>
      <c r="L12" s="35">
        <v>6</v>
      </c>
      <c r="M12" s="36" t="s">
        <v>16</v>
      </c>
      <c r="N12" s="1"/>
      <c r="O12" s="1"/>
      <c r="P12" s="1"/>
      <c r="Q12" s="1"/>
      <c r="R12" s="1"/>
      <c r="S12" s="1"/>
      <c r="T12" s="1"/>
      <c r="U12" s="1"/>
      <c r="V12" s="1"/>
    </row>
    <row r="13" spans="1:22" ht="32.1" customHeight="1" x14ac:dyDescent="0.25">
      <c r="A13" s="24">
        <v>0.45833333333333298</v>
      </c>
      <c r="B13" s="25"/>
      <c r="C13" s="7"/>
      <c r="D13" s="3"/>
      <c r="E13" s="2" t="s">
        <v>7</v>
      </c>
      <c r="F13" s="2" t="s">
        <v>7</v>
      </c>
      <c r="G13" s="2" t="s">
        <v>7</v>
      </c>
      <c r="H13" s="2"/>
      <c r="I13" s="2"/>
      <c r="J13" s="2" t="s">
        <v>7</v>
      </c>
      <c r="K13" s="2" t="s">
        <v>7</v>
      </c>
      <c r="L13" s="37">
        <v>7</v>
      </c>
      <c r="M13" s="38" t="s">
        <v>17</v>
      </c>
      <c r="N13" s="1"/>
      <c r="O13" s="1"/>
      <c r="P13" s="1"/>
      <c r="Q13" s="1"/>
      <c r="R13" s="1"/>
      <c r="S13" s="1"/>
      <c r="T13" s="1"/>
      <c r="U13" s="1"/>
      <c r="V13" s="1"/>
    </row>
    <row r="14" spans="1:22" ht="32.1" customHeight="1" x14ac:dyDescent="0.25">
      <c r="A14" s="24">
        <v>0.47916666666666669</v>
      </c>
      <c r="B14" s="25"/>
      <c r="C14" s="7"/>
      <c r="D14" s="3"/>
      <c r="E14" s="2" t="s">
        <v>7</v>
      </c>
      <c r="F14" s="2" t="s">
        <v>7</v>
      </c>
      <c r="G14" s="2" t="s">
        <v>7</v>
      </c>
      <c r="H14" s="2"/>
      <c r="I14" s="2"/>
      <c r="J14" s="2" t="s">
        <v>7</v>
      </c>
      <c r="K14" s="2" t="s">
        <v>7</v>
      </c>
      <c r="L14" s="39">
        <v>8</v>
      </c>
      <c r="M14" s="40" t="s">
        <v>40</v>
      </c>
      <c r="N14" s="1"/>
      <c r="O14" s="1"/>
      <c r="P14" s="1"/>
      <c r="Q14" s="1"/>
      <c r="R14" s="1"/>
      <c r="S14" s="1"/>
      <c r="T14" s="1"/>
      <c r="U14" s="1"/>
      <c r="V14" s="1"/>
    </row>
    <row r="15" spans="1:22" ht="32.1" customHeight="1" thickBot="1" x14ac:dyDescent="0.3">
      <c r="A15" s="24">
        <v>0.5</v>
      </c>
      <c r="B15" s="25"/>
      <c r="C15" s="7"/>
      <c r="D15" s="3"/>
      <c r="E15" s="2" t="s">
        <v>7</v>
      </c>
      <c r="F15" s="2" t="s">
        <v>7</v>
      </c>
      <c r="G15" s="2" t="s">
        <v>7</v>
      </c>
      <c r="H15" s="2"/>
      <c r="I15" s="2"/>
      <c r="J15" s="2" t="s">
        <v>7</v>
      </c>
      <c r="K15" s="2" t="s">
        <v>7</v>
      </c>
      <c r="L15" s="41">
        <v>9</v>
      </c>
      <c r="M15" s="42" t="s">
        <v>50</v>
      </c>
      <c r="N15" s="1"/>
      <c r="O15" s="1"/>
      <c r="P15" s="1"/>
      <c r="Q15" s="1"/>
      <c r="R15" s="1"/>
      <c r="S15" s="1"/>
      <c r="T15" s="1"/>
      <c r="U15" s="1"/>
      <c r="V15" s="1"/>
    </row>
    <row r="16" spans="1:22" ht="32.1" customHeight="1" thickBot="1" x14ac:dyDescent="0.3">
      <c r="A16" s="24">
        <v>0.52083333333333337</v>
      </c>
      <c r="B16" s="25"/>
      <c r="C16" s="7"/>
      <c r="D16" s="3"/>
      <c r="E16" s="2" t="s">
        <v>7</v>
      </c>
      <c r="F16" s="2" t="s">
        <v>7</v>
      </c>
      <c r="G16" s="2" t="s">
        <v>7</v>
      </c>
      <c r="H16" s="2"/>
      <c r="I16" s="2"/>
      <c r="J16" s="2" t="s">
        <v>7</v>
      </c>
      <c r="K16" s="2" t="s">
        <v>7</v>
      </c>
      <c r="L16" s="207" t="s">
        <v>44</v>
      </c>
      <c r="M16" s="208"/>
      <c r="N16" s="1"/>
      <c r="O16" s="1"/>
      <c r="P16" s="1"/>
      <c r="Q16" s="1"/>
      <c r="R16" s="1"/>
      <c r="S16" s="1"/>
      <c r="T16" s="1"/>
      <c r="U16" s="1"/>
      <c r="V16" s="1"/>
    </row>
    <row r="17" spans="1:22" ht="32.1" customHeight="1" x14ac:dyDescent="0.25">
      <c r="A17" s="24">
        <v>0.54166666666666596</v>
      </c>
      <c r="B17" s="25"/>
      <c r="C17" s="7"/>
      <c r="D17" s="3"/>
      <c r="E17" s="2" t="s">
        <v>7</v>
      </c>
      <c r="F17" s="2" t="s">
        <v>7</v>
      </c>
      <c r="G17" s="2" t="s">
        <v>7</v>
      </c>
      <c r="H17" s="2"/>
      <c r="I17" s="2"/>
      <c r="J17" s="2" t="s">
        <v>7</v>
      </c>
      <c r="K17" s="2" t="s">
        <v>7</v>
      </c>
      <c r="L17" s="196" t="s">
        <v>10</v>
      </c>
      <c r="M17" s="209"/>
      <c r="N17" s="1"/>
      <c r="O17" s="1"/>
      <c r="P17" s="1"/>
      <c r="Q17" s="1"/>
      <c r="R17" s="1"/>
      <c r="S17" s="1"/>
      <c r="T17" s="1"/>
      <c r="U17" s="1"/>
      <c r="V17" s="1"/>
    </row>
    <row r="18" spans="1:22" ht="32.1" customHeight="1" x14ac:dyDescent="0.25">
      <c r="A18" s="24">
        <v>0.5625</v>
      </c>
      <c r="B18" s="25"/>
      <c r="C18" s="7"/>
      <c r="D18" s="3"/>
      <c r="E18" s="2" t="s">
        <v>7</v>
      </c>
      <c r="F18" s="2" t="s">
        <v>7</v>
      </c>
      <c r="G18" s="2" t="s">
        <v>7</v>
      </c>
      <c r="H18" s="2"/>
      <c r="I18" s="2"/>
      <c r="J18" s="2" t="s">
        <v>7</v>
      </c>
      <c r="K18" s="2" t="s">
        <v>7</v>
      </c>
      <c r="L18" s="70">
        <v>1</v>
      </c>
      <c r="M18" s="68" t="s">
        <v>12</v>
      </c>
      <c r="N18" s="1"/>
      <c r="O18" s="1"/>
      <c r="P18" s="1"/>
      <c r="Q18" s="1"/>
      <c r="R18" s="1"/>
      <c r="S18" s="1"/>
      <c r="T18" s="1"/>
      <c r="U18" s="1"/>
      <c r="V18" s="1"/>
    </row>
    <row r="19" spans="1:22" ht="32.1" customHeight="1" x14ac:dyDescent="0.25">
      <c r="A19" s="24">
        <v>0.58333333333333304</v>
      </c>
      <c r="B19" s="25"/>
      <c r="C19" s="7"/>
      <c r="D19" s="3"/>
      <c r="E19" s="2" t="s">
        <v>7</v>
      </c>
      <c r="F19" s="2" t="s">
        <v>7</v>
      </c>
      <c r="G19" s="2" t="s">
        <v>7</v>
      </c>
      <c r="H19" s="2"/>
      <c r="I19" s="2"/>
      <c r="J19" s="2" t="s">
        <v>7</v>
      </c>
      <c r="K19" s="2" t="s">
        <v>7</v>
      </c>
      <c r="L19" s="71">
        <v>2</v>
      </c>
      <c r="M19" s="69" t="s">
        <v>11</v>
      </c>
      <c r="N19" s="1"/>
      <c r="O19" s="1"/>
      <c r="P19" s="1"/>
      <c r="Q19" s="1"/>
      <c r="R19" s="1"/>
      <c r="S19" s="1"/>
      <c r="T19" s="1"/>
      <c r="U19" s="1"/>
      <c r="V19" s="1"/>
    </row>
    <row r="20" spans="1:22" ht="32.1" customHeight="1" thickBot="1" x14ac:dyDescent="0.3">
      <c r="A20" s="24">
        <v>0.60416666666666663</v>
      </c>
      <c r="B20" s="25"/>
      <c r="C20" s="7"/>
      <c r="D20" s="3"/>
      <c r="E20" s="2" t="s">
        <v>7</v>
      </c>
      <c r="F20" s="2" t="s">
        <v>7</v>
      </c>
      <c r="G20" s="2" t="s">
        <v>7</v>
      </c>
      <c r="H20" s="2"/>
      <c r="I20" s="2"/>
      <c r="J20" s="2" t="s">
        <v>7</v>
      </c>
      <c r="K20" s="2" t="s">
        <v>7</v>
      </c>
      <c r="L20" s="29">
        <v>3</v>
      </c>
      <c r="M20" s="30" t="s">
        <v>13</v>
      </c>
      <c r="N20" s="1"/>
      <c r="O20" s="1"/>
      <c r="P20" s="1"/>
      <c r="Q20" s="1"/>
      <c r="R20" s="1"/>
      <c r="S20" s="1"/>
      <c r="T20" s="1"/>
      <c r="U20" s="1"/>
      <c r="V20" s="1"/>
    </row>
    <row r="21" spans="1:22" ht="32.1" customHeight="1" thickBot="1" x14ac:dyDescent="0.3">
      <c r="A21" s="24">
        <v>0.625</v>
      </c>
      <c r="B21" s="25"/>
      <c r="C21" s="7"/>
      <c r="D21" s="3"/>
      <c r="E21" s="2" t="s">
        <v>7</v>
      </c>
      <c r="F21" s="2" t="s">
        <v>7</v>
      </c>
      <c r="G21" s="2" t="s">
        <v>7</v>
      </c>
      <c r="H21" s="2"/>
      <c r="I21" s="2"/>
      <c r="J21" s="2" t="s">
        <v>7</v>
      </c>
      <c r="K21" s="2" t="s">
        <v>7</v>
      </c>
      <c r="L21" s="200" t="s">
        <v>46</v>
      </c>
      <c r="M21" s="201"/>
      <c r="N21" s="1"/>
      <c r="O21" s="1"/>
      <c r="P21" s="1"/>
      <c r="Q21" s="1"/>
      <c r="R21" s="1"/>
      <c r="S21" s="1"/>
      <c r="T21" s="1"/>
      <c r="U21" s="1"/>
      <c r="V21" s="1"/>
    </row>
    <row r="22" spans="1:22" ht="32.1" customHeight="1" thickBot="1" x14ac:dyDescent="0.3">
      <c r="A22" s="24">
        <v>0.64583333333333337</v>
      </c>
      <c r="B22" s="25"/>
      <c r="C22" s="7"/>
      <c r="D22" s="3"/>
      <c r="E22" s="2" t="s">
        <v>7</v>
      </c>
      <c r="F22" s="2" t="s">
        <v>7</v>
      </c>
      <c r="G22" s="2" t="s">
        <v>7</v>
      </c>
      <c r="H22" s="2"/>
      <c r="I22" s="2"/>
      <c r="J22" s="2" t="s">
        <v>7</v>
      </c>
      <c r="K22" s="2" t="s">
        <v>7</v>
      </c>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c r="I23" s="2"/>
      <c r="J23" s="2" t="s">
        <v>7</v>
      </c>
      <c r="K23" s="2" t="s">
        <v>7</v>
      </c>
      <c r="L23" s="202" t="s">
        <v>47</v>
      </c>
      <c r="M23" s="203"/>
      <c r="N23" s="1"/>
      <c r="O23" s="1"/>
      <c r="P23" s="1"/>
      <c r="Q23" s="1"/>
      <c r="R23" s="1"/>
      <c r="S23" s="1"/>
      <c r="T23" s="1"/>
      <c r="U23" s="1"/>
      <c r="V23" s="1"/>
    </row>
    <row r="24" spans="1:22" ht="32.1" customHeight="1" x14ac:dyDescent="0.25">
      <c r="A24" s="24">
        <v>0.6875</v>
      </c>
      <c r="B24" s="25"/>
      <c r="C24" s="7"/>
      <c r="D24" s="3"/>
      <c r="E24" s="2" t="s">
        <v>7</v>
      </c>
      <c r="F24" s="2" t="s">
        <v>7</v>
      </c>
      <c r="G24" s="2" t="s">
        <v>7</v>
      </c>
      <c r="H24" s="2"/>
      <c r="I24" s="2"/>
      <c r="J24" s="2" t="s">
        <v>7</v>
      </c>
      <c r="K24" s="2" t="s">
        <v>7</v>
      </c>
      <c r="L24" s="33">
        <v>5</v>
      </c>
      <c r="M24" s="34" t="s">
        <v>15</v>
      </c>
      <c r="N24" s="1"/>
      <c r="O24" s="1"/>
      <c r="P24" s="1"/>
      <c r="Q24" s="1"/>
      <c r="R24" s="1"/>
      <c r="S24" s="1"/>
      <c r="T24" s="1"/>
      <c r="U24" s="1"/>
      <c r="V24" s="1"/>
    </row>
    <row r="25" spans="1:22" ht="32.1" customHeight="1" x14ac:dyDescent="0.25">
      <c r="A25" s="24">
        <v>0.70833333333333304</v>
      </c>
      <c r="B25" s="25"/>
      <c r="C25" s="7"/>
      <c r="D25" s="3"/>
      <c r="E25" s="2" t="s">
        <v>7</v>
      </c>
      <c r="F25" s="2" t="s">
        <v>7</v>
      </c>
      <c r="G25" s="2" t="s">
        <v>7</v>
      </c>
      <c r="H25" s="2"/>
      <c r="I25" s="2"/>
      <c r="J25" s="2" t="s">
        <v>7</v>
      </c>
      <c r="K25" s="2" t="s">
        <v>7</v>
      </c>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6:K28 I26:I28 G26:G28 E26:E28 C26:C28">
    <cfRule type="cellIs" dxfId="59" priority="47" operator="equal">
      <formula>"u"</formula>
    </cfRule>
    <cfRule type="cellIs" dxfId="58" priority="48" operator="equal">
      <formula>"p"</formula>
    </cfRule>
    <cfRule type="cellIs" dxfId="57" priority="49" operator="equal">
      <formula>"c"</formula>
    </cfRule>
    <cfRule type="cellIs" dxfId="56" priority="50" operator="equal">
      <formula>"a"</formula>
    </cfRule>
    <cfRule type="cellIs" dxfId="55" priority="51" operator="equal">
      <formula>5</formula>
    </cfRule>
    <cfRule type="cellIs" dxfId="54" priority="52" operator="equal">
      <formula>4</formula>
    </cfRule>
    <cfRule type="cellIs" dxfId="53" priority="53" operator="equal">
      <formula>3</formula>
    </cfRule>
    <cfRule type="cellIs" dxfId="52" priority="54" operator="equal">
      <formula>2</formula>
    </cfRule>
    <cfRule type="cellIs" dxfId="51" priority="55" operator="equal">
      <formula>1</formula>
    </cfRule>
  </conditionalFormatting>
  <conditionalFormatting sqref="D26:D28 F26:F28 J26:J28 H26:H28 C26:C27 E26:E27 G26:G27 I26:I27 K26:K27 B5:B28">
    <cfRule type="cellIs" dxfId="50" priority="39" operator="equal">
      <formula>8</formula>
    </cfRule>
    <cfRule type="cellIs" dxfId="49" priority="40" operator="equal">
      <formula>7</formula>
    </cfRule>
    <cfRule type="cellIs" dxfId="48" priority="41" operator="equal">
      <formula>6</formula>
    </cfRule>
    <cfRule type="cellIs" dxfId="47" priority="42" operator="equal">
      <formula>5</formula>
    </cfRule>
    <cfRule type="cellIs" dxfId="46" priority="43" operator="equal">
      <formula>4</formula>
    </cfRule>
    <cfRule type="cellIs" dxfId="45" priority="44" operator="equal">
      <formula>3</formula>
    </cfRule>
    <cfRule type="cellIs" dxfId="44" priority="45" operator="equal">
      <formula>2</formula>
    </cfRule>
    <cfRule type="cellIs" dxfId="43" priority="46" operator="equal">
      <formula>1</formula>
    </cfRule>
  </conditionalFormatting>
  <conditionalFormatting sqref="G26:G27 I26:I27 K26:K27 E26:E27">
    <cfRule type="cellIs" dxfId="42" priority="30" operator="equal">
      <formula>"u"</formula>
    </cfRule>
    <cfRule type="cellIs" dxfId="41" priority="31" operator="equal">
      <formula>"p"</formula>
    </cfRule>
    <cfRule type="cellIs" dxfId="40" priority="32" operator="equal">
      <formula>"c"</formula>
    </cfRule>
    <cfRule type="cellIs" dxfId="39" priority="33" operator="equal">
      <formula>"a"</formula>
    </cfRule>
    <cfRule type="cellIs" dxfId="38" priority="34" operator="equal">
      <formula>5</formula>
    </cfRule>
    <cfRule type="cellIs" dxfId="37" priority="35" operator="equal">
      <formula>4</formula>
    </cfRule>
    <cfRule type="cellIs" dxfId="36" priority="36" operator="equal">
      <formula>3</formula>
    </cfRule>
    <cfRule type="cellIs" dxfId="35" priority="37" operator="equal">
      <formula>2</formula>
    </cfRule>
    <cfRule type="cellIs" dxfId="34" priority="38" operator="equal">
      <formula>1</formula>
    </cfRule>
  </conditionalFormatting>
  <conditionalFormatting sqref="J26:J27 H26:H27 F26:F27">
    <cfRule type="cellIs" dxfId="33" priority="22" operator="equal">
      <formula>8</formula>
    </cfRule>
    <cfRule type="cellIs" dxfId="32" priority="23" operator="equal">
      <formula>7</formula>
    </cfRule>
    <cfRule type="cellIs" dxfId="31" priority="24" operator="equal">
      <formula>6</formula>
    </cfRule>
    <cfRule type="cellIs" dxfId="30" priority="25" operator="equal">
      <formula>5</formula>
    </cfRule>
    <cfRule type="cellIs" dxfId="29" priority="26" operator="equal">
      <formula>4</formula>
    </cfRule>
    <cfRule type="cellIs" dxfId="28" priority="27" operator="equal">
      <formula>3</formula>
    </cfRule>
    <cfRule type="cellIs" dxfId="27" priority="28" operator="equal">
      <formula>2</formula>
    </cfRule>
    <cfRule type="cellIs" dxfId="26" priority="29" operator="equal">
      <formula>1</formula>
    </cfRule>
  </conditionalFormatting>
  <conditionalFormatting sqref="B26:K28 B5:B25">
    <cfRule type="cellIs" dxfId="25" priority="20" operator="equal">
      <formula>9</formula>
    </cfRule>
    <cfRule type="cellIs" dxfId="24" priority="21" operator="equal">
      <formula>8</formula>
    </cfRule>
  </conditionalFormatting>
  <conditionalFormatting sqref="C5:C25 E5:K25">
    <cfRule type="cellIs" dxfId="23" priority="11" operator="equal">
      <formula>"u"</formula>
    </cfRule>
    <cfRule type="cellIs" dxfId="22" priority="12" operator="equal">
      <formula>"p"</formula>
    </cfRule>
    <cfRule type="cellIs" dxfId="21" priority="13" operator="equal">
      <formula>"c"</formula>
    </cfRule>
    <cfRule type="cellIs" dxfId="20" priority="14" operator="equal">
      <formula>"a"</formula>
    </cfRule>
    <cfRule type="cellIs" dxfId="19" priority="15" operator="equal">
      <formula>5</formula>
    </cfRule>
    <cfRule type="cellIs" dxfId="18" priority="16" operator="equal">
      <formula>4</formula>
    </cfRule>
    <cfRule type="cellIs" dxfId="17" priority="17" operator="equal">
      <formula>3</formula>
    </cfRule>
    <cfRule type="cellIs" dxfId="16" priority="18" operator="equal">
      <formula>2</formula>
    </cfRule>
    <cfRule type="cellIs" dxfId="15" priority="19" operator="equal">
      <formula>1</formula>
    </cfRule>
  </conditionalFormatting>
  <conditionalFormatting sqref="D5:D25 F5:F25 H5:H25 J5:J25">
    <cfRule type="cellIs" dxfId="14" priority="3" operator="equal">
      <formula>8</formula>
    </cfRule>
    <cfRule type="cellIs" dxfId="13" priority="4" operator="equal">
      <formula>7</formula>
    </cfRule>
    <cfRule type="cellIs" dxfId="12" priority="5" operator="equal">
      <formula>6</formula>
    </cfRule>
    <cfRule type="cellIs" dxfId="11" priority="6" operator="equal">
      <formula>5</formula>
    </cfRule>
    <cfRule type="cellIs" dxfId="10" priority="7" operator="equal">
      <formula>4</formula>
    </cfRule>
    <cfRule type="cellIs" dxfId="9" priority="8" operator="equal">
      <formula>3</formula>
    </cfRule>
    <cfRule type="cellIs" dxfId="8" priority="9" operator="equal">
      <formula>2</formula>
    </cfRule>
    <cfRule type="cellIs" dxfId="7" priority="10" operator="equal">
      <formula>1</formula>
    </cfRule>
  </conditionalFormatting>
  <conditionalFormatting sqref="C5:K25">
    <cfRule type="cellIs" dxfId="6" priority="1" operator="equal">
      <formula>9</formula>
    </cfRule>
    <cfRule type="cellIs" dxfId="5" priority="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view="pageLayout" workbookViewId="0">
      <selection activeCell="J4" sqref="J4"/>
    </sheetView>
  </sheetViews>
  <sheetFormatPr defaultColWidth="11.42578125" defaultRowHeight="14.25" x14ac:dyDescent="0.2"/>
  <cols>
    <col min="1" max="1" width="9.28515625" style="86" customWidth="1"/>
    <col min="2" max="2" width="13.85546875" style="86" customWidth="1"/>
    <col min="3" max="3" width="0.140625" style="86" customWidth="1"/>
    <col min="4" max="4" width="13.85546875" style="86" customWidth="1"/>
    <col min="5" max="5" width="10.42578125" style="86" hidden="1" customWidth="1"/>
    <col min="6" max="6" width="13.85546875" style="86" customWidth="1"/>
    <col min="7" max="7" width="9.42578125" style="86" hidden="1" customWidth="1"/>
    <col min="8" max="8" width="13.85546875" style="86" customWidth="1"/>
    <col min="9" max="9" width="11.7109375" style="86" hidden="1" customWidth="1"/>
    <col min="10" max="10" width="13.85546875" style="86" customWidth="1"/>
    <col min="11" max="11" width="11.7109375" style="86" hidden="1" customWidth="1"/>
    <col min="12" max="12" width="13.85546875" style="86" customWidth="1"/>
    <col min="13" max="13" width="0.140625" style="86" customWidth="1"/>
    <col min="14" max="14" width="4.85546875" style="86" customWidth="1"/>
    <col min="15" max="15" width="11.42578125" style="86"/>
    <col min="16" max="16" width="0.28515625" style="86" customWidth="1"/>
    <col min="17" max="17" width="11.42578125" style="109"/>
    <col min="18" max="16384" width="11.42578125" style="86"/>
  </cols>
  <sheetData>
    <row r="1" spans="1:16" ht="24.75" thickTop="1" thickBot="1" x14ac:dyDescent="0.25">
      <c r="A1" s="220" t="s">
        <v>96</v>
      </c>
      <c r="B1" s="220"/>
      <c r="C1" s="220"/>
      <c r="D1" s="220"/>
      <c r="E1" s="220"/>
      <c r="F1" s="220"/>
      <c r="G1" s="220"/>
      <c r="H1" s="220"/>
      <c r="I1" s="220"/>
      <c r="J1" s="220"/>
      <c r="K1" s="220"/>
      <c r="L1" s="220"/>
      <c r="M1" s="106"/>
      <c r="N1" s="107"/>
      <c r="O1" s="78"/>
      <c r="P1" s="108"/>
    </row>
    <row r="2" spans="1:16" ht="24.75" thickTop="1" thickBot="1" x14ac:dyDescent="0.25">
      <c r="A2" s="106"/>
      <c r="B2" s="106"/>
      <c r="C2" s="106"/>
      <c r="D2" s="110"/>
      <c r="E2" s="110"/>
      <c r="F2" s="111"/>
      <c r="G2" s="111"/>
      <c r="H2" s="106"/>
      <c r="I2" s="106"/>
      <c r="J2" s="106"/>
      <c r="K2" s="106"/>
      <c r="L2" s="112"/>
      <c r="M2" s="112"/>
      <c r="N2" s="113"/>
      <c r="O2" s="78"/>
      <c r="P2" s="108"/>
    </row>
    <row r="3" spans="1:16" ht="15.75" thickTop="1" thickBot="1" x14ac:dyDescent="0.25">
      <c r="A3" s="221"/>
      <c r="B3" s="222"/>
      <c r="C3" s="222"/>
      <c r="D3" s="222"/>
      <c r="E3" s="74"/>
      <c r="F3" s="75" t="s">
        <v>24</v>
      </c>
      <c r="G3" s="75"/>
      <c r="H3" s="76"/>
      <c r="I3" s="76"/>
      <c r="J3" s="76"/>
      <c r="K3" s="76"/>
      <c r="L3" s="76"/>
      <c r="M3" s="76"/>
      <c r="N3" s="77"/>
      <c r="O3" s="78"/>
      <c r="P3" s="108"/>
    </row>
    <row r="4" spans="1:16" ht="16.5" thickTop="1" thickBot="1" x14ac:dyDescent="0.3">
      <c r="A4" s="79"/>
      <c r="B4" s="223" t="s">
        <v>34</v>
      </c>
      <c r="C4" s="224"/>
      <c r="D4" s="225"/>
      <c r="E4" s="225"/>
      <c r="F4" s="226"/>
      <c r="G4" s="115"/>
      <c r="H4" s="178" t="s">
        <v>35</v>
      </c>
      <c r="I4" s="116"/>
      <c r="J4" s="179" t="s">
        <v>36</v>
      </c>
      <c r="K4" s="80"/>
      <c r="L4" s="81"/>
      <c r="M4" s="81"/>
      <c r="N4" s="82"/>
      <c r="O4" s="78"/>
      <c r="P4" s="108"/>
    </row>
    <row r="5" spans="1:16" ht="75.75" thickTop="1" thickBot="1" x14ac:dyDescent="0.25">
      <c r="A5" s="83"/>
      <c r="B5" s="119" t="s">
        <v>53</v>
      </c>
      <c r="C5" s="119"/>
      <c r="D5" s="120" t="s">
        <v>54</v>
      </c>
      <c r="E5" s="120"/>
      <c r="F5" s="121" t="s">
        <v>13</v>
      </c>
      <c r="G5" s="121"/>
      <c r="H5" s="122" t="s">
        <v>55</v>
      </c>
      <c r="I5" s="122"/>
      <c r="J5" s="123" t="s">
        <v>56</v>
      </c>
      <c r="K5" s="123"/>
      <c r="L5" s="124" t="s">
        <v>38</v>
      </c>
      <c r="M5" s="84"/>
      <c r="N5" s="85" t="s">
        <v>25</v>
      </c>
      <c r="O5" s="86" t="s">
        <v>39</v>
      </c>
      <c r="P5" s="108"/>
    </row>
    <row r="6" spans="1:16" ht="15" thickTop="1" x14ac:dyDescent="0.2">
      <c r="A6" s="87" t="s">
        <v>5</v>
      </c>
      <c r="B6" s="117"/>
      <c r="C6" s="117"/>
      <c r="D6" s="118"/>
      <c r="E6" s="118"/>
      <c r="F6" s="118"/>
      <c r="G6" s="118"/>
      <c r="H6" s="118"/>
      <c r="I6" s="88"/>
      <c r="J6" s="88"/>
      <c r="K6" s="88"/>
      <c r="L6" s="88"/>
      <c r="M6" s="89"/>
      <c r="N6" s="90"/>
      <c r="P6" s="114"/>
    </row>
    <row r="7" spans="1:16" x14ac:dyDescent="0.2">
      <c r="A7" s="91" t="s">
        <v>18</v>
      </c>
      <c r="B7" s="92">
        <f>'Week (1)'!C29</f>
        <v>0</v>
      </c>
      <c r="C7" s="92">
        <f>'Week (1)'!D29</f>
        <v>0</v>
      </c>
      <c r="D7" s="92">
        <f>'Week (1)'!E29</f>
        <v>0</v>
      </c>
      <c r="E7" s="92">
        <f>'Week (1)'!F29</f>
        <v>0</v>
      </c>
      <c r="F7" s="92">
        <f>'Week (1)'!G29</f>
        <v>0</v>
      </c>
      <c r="G7" s="92">
        <f>'Week (1)'!H29</f>
        <v>0</v>
      </c>
      <c r="H7" s="92">
        <f>'Week (1)'!I29</f>
        <v>0</v>
      </c>
      <c r="I7" s="92">
        <f>'Week (1)'!J29</f>
        <v>0</v>
      </c>
      <c r="J7" s="92">
        <f>'Week (1)'!K29</f>
        <v>0</v>
      </c>
      <c r="K7" s="92">
        <f>'Week (1)'!L29</f>
        <v>0</v>
      </c>
      <c r="L7" s="92">
        <f>'Week (1)'!M29</f>
        <v>0</v>
      </c>
      <c r="M7" s="93"/>
      <c r="N7" s="90">
        <f>SUM(B6:L7)</f>
        <v>0</v>
      </c>
      <c r="O7" s="94">
        <f>N7*0.5</f>
        <v>0</v>
      </c>
    </row>
    <row r="8" spans="1:16" x14ac:dyDescent="0.2">
      <c r="A8" s="91" t="s">
        <v>22</v>
      </c>
      <c r="B8" s="93">
        <f>'Week (2)'!C29</f>
        <v>0</v>
      </c>
      <c r="C8" s="93">
        <f>'Week (2)'!D29</f>
        <v>0</v>
      </c>
      <c r="D8" s="93">
        <f>'Week (2)'!E29</f>
        <v>0</v>
      </c>
      <c r="E8" s="93">
        <f>'Week (2)'!F29</f>
        <v>0</v>
      </c>
      <c r="F8" s="93">
        <f>'Week (2)'!G29</f>
        <v>0</v>
      </c>
      <c r="G8" s="93">
        <f>'Week (2)'!H29</f>
        <v>0</v>
      </c>
      <c r="H8" s="93">
        <f>'Week (2)'!I29</f>
        <v>0</v>
      </c>
      <c r="I8" s="93">
        <f>'Week (2)'!J29</f>
        <v>0</v>
      </c>
      <c r="J8" s="93">
        <f>'Week (2)'!K29</f>
        <v>0</v>
      </c>
      <c r="K8" s="93">
        <f>'Week (2)'!L29</f>
        <v>0</v>
      </c>
      <c r="L8" s="93">
        <f>'Week (2)'!M29</f>
        <v>0</v>
      </c>
      <c r="M8" s="93"/>
      <c r="N8" s="90">
        <f>SUM(B8:L8)</f>
        <v>0</v>
      </c>
      <c r="O8" s="94">
        <f t="shared" ref="O8:O16" si="0">N8*0.5</f>
        <v>0</v>
      </c>
    </row>
    <row r="9" spans="1:16" x14ac:dyDescent="0.2">
      <c r="A9" s="91" t="s">
        <v>26</v>
      </c>
      <c r="B9" s="93">
        <f>'Week (3)'!C29</f>
        <v>0</v>
      </c>
      <c r="C9" s="93">
        <f>'Week (3)'!D29</f>
        <v>0</v>
      </c>
      <c r="D9" s="93">
        <f>'Week (3)'!E29</f>
        <v>0</v>
      </c>
      <c r="E9" s="93">
        <f>'Week (3)'!F29</f>
        <v>0</v>
      </c>
      <c r="F9" s="93">
        <f>'Week (3)'!G29</f>
        <v>0</v>
      </c>
      <c r="G9" s="93">
        <f>'Week (3)'!H29</f>
        <v>0</v>
      </c>
      <c r="H9" s="93">
        <f>'Week (3)'!I29</f>
        <v>0</v>
      </c>
      <c r="I9" s="93">
        <f>'Week (3)'!J29</f>
        <v>0</v>
      </c>
      <c r="J9" s="93">
        <f>'Week (3)'!K29</f>
        <v>0</v>
      </c>
      <c r="K9" s="93">
        <f>'Week (3)'!L29</f>
        <v>0</v>
      </c>
      <c r="L9" s="93">
        <f>'Week (3)'!M29</f>
        <v>0</v>
      </c>
      <c r="M9" s="93"/>
      <c r="N9" s="90">
        <f t="shared" ref="N9:N16" si="1">SUM(B9:L9)</f>
        <v>0</v>
      </c>
      <c r="O9" s="94">
        <f t="shared" si="0"/>
        <v>0</v>
      </c>
    </row>
    <row r="10" spans="1:16" x14ac:dyDescent="0.2">
      <c r="A10" s="91" t="s">
        <v>27</v>
      </c>
      <c r="B10" s="93">
        <f>'Week (4)'!C29</f>
        <v>0</v>
      </c>
      <c r="C10" s="93">
        <f>'Week (4)'!D29</f>
        <v>0</v>
      </c>
      <c r="D10" s="93">
        <f>'Week (4)'!E29</f>
        <v>0</v>
      </c>
      <c r="E10" s="93">
        <f>'Week (4)'!F29</f>
        <v>0</v>
      </c>
      <c r="F10" s="93">
        <f>'Week (4)'!G29</f>
        <v>0</v>
      </c>
      <c r="G10" s="93">
        <f>'Week (4)'!H29</f>
        <v>0</v>
      </c>
      <c r="H10" s="93">
        <f>'Week (4)'!I29</f>
        <v>0</v>
      </c>
      <c r="I10" s="93">
        <f>'Week (4)'!J29</f>
        <v>0</v>
      </c>
      <c r="J10" s="93">
        <f>'Week (4)'!K29</f>
        <v>0</v>
      </c>
      <c r="K10" s="93">
        <f>'Week (4)'!L29</f>
        <v>0</v>
      </c>
      <c r="L10" s="93">
        <f>'Week (4)'!M29</f>
        <v>0</v>
      </c>
      <c r="M10" s="93" t="e">
        <f>#REF!</f>
        <v>#REF!</v>
      </c>
      <c r="N10" s="90">
        <f t="shared" si="1"/>
        <v>0</v>
      </c>
      <c r="O10" s="94">
        <f t="shared" si="0"/>
        <v>0</v>
      </c>
    </row>
    <row r="11" spans="1:16" x14ac:dyDescent="0.2">
      <c r="A11" s="91" t="s">
        <v>28</v>
      </c>
      <c r="B11" s="93">
        <f>'Week (5)'!C29</f>
        <v>0</v>
      </c>
      <c r="C11" s="93">
        <f>'Week (5)'!D29</f>
        <v>0</v>
      </c>
      <c r="D11" s="93">
        <f>'Week (5)'!E29</f>
        <v>0</v>
      </c>
      <c r="E11" s="93">
        <f>'Week (5)'!F29</f>
        <v>0</v>
      </c>
      <c r="F11" s="93">
        <f>'Week (5)'!G29</f>
        <v>0</v>
      </c>
      <c r="G11" s="93">
        <f>'Week (5)'!H29</f>
        <v>0</v>
      </c>
      <c r="H11" s="93">
        <f>'Week (5)'!I29</f>
        <v>0</v>
      </c>
      <c r="I11" s="93">
        <f>'Week (5)'!J29</f>
        <v>0</v>
      </c>
      <c r="J11" s="93">
        <f>'Week (5)'!K29</f>
        <v>0</v>
      </c>
      <c r="K11" s="93">
        <f>'Week (5)'!L29</f>
        <v>0</v>
      </c>
      <c r="L11" s="93">
        <f>'Week (5)'!M29</f>
        <v>0</v>
      </c>
      <c r="M11" s="93"/>
      <c r="N11" s="90">
        <f t="shared" si="1"/>
        <v>0</v>
      </c>
      <c r="O11" s="94">
        <f t="shared" si="0"/>
        <v>0</v>
      </c>
    </row>
    <row r="12" spans="1:16" x14ac:dyDescent="0.2">
      <c r="A12" s="91" t="s">
        <v>29</v>
      </c>
      <c r="B12" s="93">
        <f>'Week (6)'!C29</f>
        <v>0</v>
      </c>
      <c r="C12" s="93">
        <f>'Week (6)'!D29</f>
        <v>0</v>
      </c>
      <c r="D12" s="93">
        <f>'Week (6)'!E29</f>
        <v>0</v>
      </c>
      <c r="E12" s="93">
        <f>'Week (6)'!F29</f>
        <v>0</v>
      </c>
      <c r="F12" s="93">
        <f>'Week (6)'!G29</f>
        <v>0</v>
      </c>
      <c r="G12" s="93">
        <f>'Week (6)'!H29</f>
        <v>0</v>
      </c>
      <c r="H12" s="93">
        <f>'Week (6)'!I29</f>
        <v>0</v>
      </c>
      <c r="I12" s="93">
        <f>'Week (6)'!J29</f>
        <v>0</v>
      </c>
      <c r="J12" s="93">
        <f>'Week (6)'!K29</f>
        <v>0</v>
      </c>
      <c r="K12" s="93">
        <f>'Week (6)'!L29</f>
        <v>0</v>
      </c>
      <c r="L12" s="93">
        <f>'Week (6)'!M29</f>
        <v>0</v>
      </c>
      <c r="M12" s="93"/>
      <c r="N12" s="90">
        <f t="shared" si="1"/>
        <v>0</v>
      </c>
      <c r="O12" s="94">
        <f t="shared" si="0"/>
        <v>0</v>
      </c>
    </row>
    <row r="13" spans="1:16" x14ac:dyDescent="0.2">
      <c r="A13" s="91" t="s">
        <v>30</v>
      </c>
      <c r="B13" s="93">
        <f>'Week (7)'!C29</f>
        <v>0</v>
      </c>
      <c r="C13" s="93">
        <f>'Week (7)'!D29</f>
        <v>0</v>
      </c>
      <c r="D13" s="93">
        <f>'Week (7)'!E29</f>
        <v>0</v>
      </c>
      <c r="E13" s="93">
        <f>'Week (7)'!F29</f>
        <v>0</v>
      </c>
      <c r="F13" s="93">
        <f>'Week (7)'!G29</f>
        <v>0</v>
      </c>
      <c r="G13" s="93">
        <f>'Week (7)'!H29</f>
        <v>0</v>
      </c>
      <c r="H13" s="93">
        <f>'Week (7)'!I29</f>
        <v>0</v>
      </c>
      <c r="I13" s="93">
        <f>'Week (7)'!J29</f>
        <v>0</v>
      </c>
      <c r="J13" s="93">
        <f>'Week (7)'!K29</f>
        <v>0</v>
      </c>
      <c r="K13" s="93">
        <f>'Week (7)'!L29</f>
        <v>0</v>
      </c>
      <c r="L13" s="93">
        <f>'Week (7)'!M29</f>
        <v>0</v>
      </c>
      <c r="M13" s="93"/>
      <c r="N13" s="90">
        <f t="shared" si="1"/>
        <v>0</v>
      </c>
      <c r="O13" s="94">
        <f t="shared" si="0"/>
        <v>0</v>
      </c>
    </row>
    <row r="14" spans="1:16" x14ac:dyDescent="0.2">
      <c r="A14" s="91" t="s">
        <v>31</v>
      </c>
      <c r="B14" s="93">
        <f>'Week (8)'!C29</f>
        <v>0</v>
      </c>
      <c r="C14" s="93">
        <f>'Week (8)'!D29</f>
        <v>0</v>
      </c>
      <c r="D14" s="93">
        <f>'Week (8)'!E29</f>
        <v>0</v>
      </c>
      <c r="E14" s="93">
        <f>'Week (8)'!F29</f>
        <v>0</v>
      </c>
      <c r="F14" s="93">
        <f>'Week (8)'!G29</f>
        <v>0</v>
      </c>
      <c r="G14" s="93">
        <f>'Week (8)'!H29</f>
        <v>0</v>
      </c>
      <c r="H14" s="93">
        <f>'Week (8)'!I29</f>
        <v>0</v>
      </c>
      <c r="I14" s="93">
        <f>'Week (8)'!J29</f>
        <v>0</v>
      </c>
      <c r="J14" s="93">
        <f>'Week (8)'!K29</f>
        <v>0</v>
      </c>
      <c r="K14" s="93">
        <f>'Week (8)'!L29</f>
        <v>0</v>
      </c>
      <c r="L14" s="93">
        <f>'Week (8)'!M29</f>
        <v>0</v>
      </c>
      <c r="M14" s="93"/>
      <c r="N14" s="90">
        <f t="shared" si="1"/>
        <v>0</v>
      </c>
      <c r="O14" s="94">
        <f t="shared" si="0"/>
        <v>0</v>
      </c>
    </row>
    <row r="15" spans="1:16" x14ac:dyDescent="0.2">
      <c r="A15" s="91" t="s">
        <v>32</v>
      </c>
      <c r="B15" s="93">
        <f>'Week (9)'!C29</f>
        <v>0</v>
      </c>
      <c r="C15" s="93">
        <f>'Week (9)'!D29</f>
        <v>0</v>
      </c>
      <c r="D15" s="93">
        <f>'Week (9)'!E29</f>
        <v>0</v>
      </c>
      <c r="E15" s="93">
        <f>'Week (9)'!F29</f>
        <v>0</v>
      </c>
      <c r="F15" s="93">
        <f>'Week (9)'!G29</f>
        <v>0</v>
      </c>
      <c r="G15" s="93">
        <f>'Week (9)'!H29</f>
        <v>0</v>
      </c>
      <c r="H15" s="93">
        <f>'Week (9)'!I29</f>
        <v>0</v>
      </c>
      <c r="I15" s="93">
        <f>'Week (9)'!J29</f>
        <v>0</v>
      </c>
      <c r="J15" s="93">
        <f>'Week (9)'!K29</f>
        <v>0</v>
      </c>
      <c r="K15" s="93">
        <f>'Week (9)'!L29</f>
        <v>0</v>
      </c>
      <c r="L15" s="93">
        <f>'Week (9)'!M29</f>
        <v>0</v>
      </c>
      <c r="M15" s="93"/>
      <c r="N15" s="90">
        <f t="shared" si="1"/>
        <v>0</v>
      </c>
      <c r="O15" s="94">
        <f t="shared" si="0"/>
        <v>0</v>
      </c>
    </row>
    <row r="16" spans="1:16" x14ac:dyDescent="0.2">
      <c r="A16" s="95" t="s">
        <v>37</v>
      </c>
      <c r="B16" s="93">
        <f>'Week (10)'!C29</f>
        <v>0</v>
      </c>
      <c r="C16" s="93">
        <f>'Week (10)'!D29</f>
        <v>0</v>
      </c>
      <c r="D16" s="93">
        <f>'Week (10)'!E29</f>
        <v>0</v>
      </c>
      <c r="E16" s="93">
        <f>'Week (10)'!F29</f>
        <v>0</v>
      </c>
      <c r="F16" s="93">
        <f>'Week (10)'!G29</f>
        <v>0</v>
      </c>
      <c r="G16" s="93">
        <f>'Week (10)'!H29</f>
        <v>0</v>
      </c>
      <c r="H16" s="93">
        <f>'Week (10)'!I29</f>
        <v>0</v>
      </c>
      <c r="I16" s="93">
        <f>'Week (10)'!J29</f>
        <v>0</v>
      </c>
      <c r="J16" s="93">
        <f>'Week (10)'!K29</f>
        <v>0</v>
      </c>
      <c r="K16" s="93">
        <f>'Week (10)'!L29</f>
        <v>0</v>
      </c>
      <c r="L16" s="93">
        <f>'Week (10)'!M29</f>
        <v>0</v>
      </c>
      <c r="M16" s="93"/>
      <c r="N16" s="90">
        <f t="shared" si="1"/>
        <v>0</v>
      </c>
      <c r="O16" s="94">
        <f t="shared" si="0"/>
        <v>0</v>
      </c>
    </row>
    <row r="17" spans="1:15" x14ac:dyDescent="0.2">
      <c r="A17" s="96" t="s">
        <v>33</v>
      </c>
      <c r="B17" s="97">
        <f>SUM(B7:B15)</f>
        <v>0</v>
      </c>
      <c r="C17" s="97"/>
      <c r="D17" s="97">
        <f>SUM(D7:D15)</f>
        <v>0</v>
      </c>
      <c r="E17" s="97"/>
      <c r="F17" s="97">
        <f>SUM(F7:F15)</f>
        <v>0</v>
      </c>
      <c r="G17" s="97"/>
      <c r="H17" s="98">
        <f>SUM(H7:H15)</f>
        <v>0</v>
      </c>
      <c r="I17" s="98">
        <f>SUM(I7:I15)</f>
        <v>0</v>
      </c>
      <c r="J17" s="98">
        <f>SUM(J7:J15)</f>
        <v>0</v>
      </c>
      <c r="K17" s="98"/>
      <c r="L17" s="98">
        <f>SUM(L7:L15)</f>
        <v>0</v>
      </c>
      <c r="M17" s="98"/>
      <c r="N17" s="98">
        <f>SUM(N7:N15)</f>
        <v>0</v>
      </c>
      <c r="O17" s="94"/>
    </row>
    <row r="18" spans="1:15" x14ac:dyDescent="0.2">
      <c r="A18" s="99" t="e">
        <f>SUM(B18,D18,F18,H18,L18+J18)</f>
        <v>#DIV/0!</v>
      </c>
      <c r="B18" s="100" t="e">
        <f>B17/N17</f>
        <v>#DIV/0!</v>
      </c>
      <c r="C18" s="100"/>
      <c r="D18" s="101" t="e">
        <f>D17/N17</f>
        <v>#DIV/0!</v>
      </c>
      <c r="E18" s="101"/>
      <c r="F18" s="102" t="e">
        <f>F17/N17</f>
        <v>#DIV/0!</v>
      </c>
      <c r="G18" s="102"/>
      <c r="H18" s="103" t="e">
        <f>H17/N17</f>
        <v>#DIV/0!</v>
      </c>
      <c r="I18" s="103" t="e">
        <f t="shared" ref="I18" si="2">I17/O17</f>
        <v>#DIV/0!</v>
      </c>
      <c r="J18" s="104" t="e">
        <f>J17/N17</f>
        <v>#DIV/0!</v>
      </c>
      <c r="K18" s="103"/>
      <c r="L18" s="125" t="e">
        <f>L17/N17</f>
        <v>#DIV/0!</v>
      </c>
      <c r="M18" s="105"/>
      <c r="N18" s="90"/>
      <c r="O18" s="94">
        <f>SUM(O7:O16)</f>
        <v>0</v>
      </c>
    </row>
    <row r="21" spans="1:15" ht="14.1" customHeight="1" x14ac:dyDescent="0.2">
      <c r="I21" s="144"/>
      <c r="J21" s="144" t="s">
        <v>42</v>
      </c>
      <c r="L21" s="86">
        <f>SUM(B17:H17)</f>
        <v>0</v>
      </c>
    </row>
    <row r="22" spans="1:15" ht="14.1" customHeight="1" x14ac:dyDescent="0.2">
      <c r="G22" s="94"/>
      <c r="I22" s="144"/>
      <c r="J22" s="144" t="s">
        <v>51</v>
      </c>
      <c r="L22" s="86">
        <f>J17</f>
        <v>0</v>
      </c>
    </row>
    <row r="23" spans="1:15" ht="14.1" customHeight="1" x14ac:dyDescent="0.2">
      <c r="I23" s="144"/>
      <c r="J23" s="144" t="s">
        <v>21</v>
      </c>
      <c r="L23" s="86">
        <f>L17</f>
        <v>0</v>
      </c>
    </row>
  </sheetData>
  <mergeCells count="3">
    <mergeCell ref="A1:L1"/>
    <mergeCell ref="A3:D3"/>
    <mergeCell ref="B4:F4"/>
  </mergeCells>
  <phoneticPr fontId="4" type="noConversion"/>
  <pageMargins left="0.75" right="0.75" top="1" bottom="1" header="0.5" footer="0.5"/>
  <pageSetup orientation="landscape" horizontalDpi="4294967292" verticalDpi="4294967292" r:id="rId1"/>
  <drawing r:id="rId2"/>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80" zoomScaleNormal="80" workbookViewId="0">
      <selection activeCell="G46" sqref="G46"/>
    </sheetView>
  </sheetViews>
  <sheetFormatPr defaultColWidth="11.42578125" defaultRowHeight="15" x14ac:dyDescent="0.25"/>
  <cols>
    <col min="1" max="1" width="62.7109375" customWidth="1"/>
    <col min="2" max="2" width="11" customWidth="1"/>
    <col min="4" max="4" width="25.85546875" bestFit="1" customWidth="1"/>
    <col min="6" max="6" width="13.42578125" customWidth="1"/>
  </cols>
  <sheetData>
    <row r="1" spans="1:8" ht="15.75" x14ac:dyDescent="0.25">
      <c r="A1" s="168" t="s">
        <v>126</v>
      </c>
      <c r="B1" s="169" t="s">
        <v>68</v>
      </c>
      <c r="D1" s="171"/>
      <c r="E1" s="171"/>
      <c r="F1" s="171"/>
      <c r="G1" s="171"/>
      <c r="H1" s="171"/>
    </row>
    <row r="2" spans="1:8" ht="15.75" x14ac:dyDescent="0.25">
      <c r="A2" s="180" t="s">
        <v>123</v>
      </c>
      <c r="B2" s="181"/>
      <c r="D2" s="171"/>
      <c r="E2" s="171"/>
      <c r="F2" s="171"/>
      <c r="G2" s="171"/>
      <c r="H2" s="171"/>
    </row>
    <row r="3" spans="1:8" ht="15.75" x14ac:dyDescent="0.25">
      <c r="A3" s="167" t="s">
        <v>111</v>
      </c>
      <c r="B3" s="167">
        <v>1</v>
      </c>
    </row>
    <row r="4" spans="1:8" ht="15.75" x14ac:dyDescent="0.25">
      <c r="A4" s="167" t="s">
        <v>112</v>
      </c>
      <c r="B4" s="167">
        <v>1</v>
      </c>
    </row>
    <row r="5" spans="1:8" ht="15.75" x14ac:dyDescent="0.25">
      <c r="A5" s="167" t="s">
        <v>113</v>
      </c>
      <c r="B5" s="167">
        <v>1</v>
      </c>
    </row>
    <row r="6" spans="1:8" ht="15.75" x14ac:dyDescent="0.25">
      <c r="A6" s="167" t="s">
        <v>114</v>
      </c>
      <c r="B6" s="167">
        <v>1</v>
      </c>
    </row>
    <row r="7" spans="1:8" ht="15.75" x14ac:dyDescent="0.25">
      <c r="A7" s="167" t="s">
        <v>115</v>
      </c>
      <c r="B7" s="167">
        <v>1</v>
      </c>
    </row>
    <row r="8" spans="1:8" ht="15.75" x14ac:dyDescent="0.25">
      <c r="A8" s="167" t="s">
        <v>116</v>
      </c>
      <c r="B8" s="167">
        <v>1</v>
      </c>
    </row>
    <row r="9" spans="1:8" ht="15.75" x14ac:dyDescent="0.25">
      <c r="A9" s="154"/>
      <c r="B9" s="154"/>
    </row>
    <row r="10" spans="1:8" ht="15.75" x14ac:dyDescent="0.25">
      <c r="A10" s="176" t="s">
        <v>124</v>
      </c>
      <c r="B10" s="182"/>
    </row>
    <row r="11" spans="1:8" ht="15.75" x14ac:dyDescent="0.25">
      <c r="A11" s="167" t="s">
        <v>117</v>
      </c>
      <c r="B11" s="167">
        <v>2</v>
      </c>
    </row>
    <row r="12" spans="1:8" ht="15.75" x14ac:dyDescent="0.25">
      <c r="A12" s="167" t="s">
        <v>118</v>
      </c>
      <c r="B12" s="167">
        <v>2</v>
      </c>
    </row>
    <row r="13" spans="1:8" ht="15.75" x14ac:dyDescent="0.25">
      <c r="A13" s="167" t="s">
        <v>119</v>
      </c>
      <c r="B13" s="167">
        <v>2</v>
      </c>
    </row>
    <row r="14" spans="1:8" ht="15.75" x14ac:dyDescent="0.25">
      <c r="A14" s="167" t="s">
        <v>120</v>
      </c>
      <c r="B14" s="167">
        <v>2</v>
      </c>
    </row>
    <row r="15" spans="1:8" ht="15.75" x14ac:dyDescent="0.25">
      <c r="A15" s="167" t="s">
        <v>121</v>
      </c>
      <c r="B15" s="167">
        <v>2</v>
      </c>
    </row>
    <row r="16" spans="1:8" ht="15.75" x14ac:dyDescent="0.25">
      <c r="A16" s="167" t="s">
        <v>122</v>
      </c>
      <c r="B16" s="167">
        <v>2</v>
      </c>
    </row>
    <row r="17" spans="1:2" ht="15.75" x14ac:dyDescent="0.25">
      <c r="A17" s="154"/>
      <c r="B17" s="154"/>
    </row>
    <row r="18" spans="1:2" ht="15.75" x14ac:dyDescent="0.25">
      <c r="A18" s="175" t="s">
        <v>125</v>
      </c>
      <c r="B18" s="174"/>
    </row>
    <row r="19" spans="1:2" ht="15.75" x14ac:dyDescent="0.25">
      <c r="A19" s="167" t="s">
        <v>109</v>
      </c>
      <c r="B19" s="154">
        <v>3</v>
      </c>
    </row>
    <row r="20" spans="1:2" ht="15.75" x14ac:dyDescent="0.25">
      <c r="A20" s="167" t="s">
        <v>133</v>
      </c>
      <c r="B20" s="154">
        <v>3</v>
      </c>
    </row>
    <row r="21" spans="1:2" ht="15.75" x14ac:dyDescent="0.25">
      <c r="A21" s="170"/>
      <c r="B21" s="170"/>
    </row>
    <row r="22" spans="1:2" ht="15.75" x14ac:dyDescent="0.25">
      <c r="A22" s="173" t="s">
        <v>128</v>
      </c>
      <c r="B22" s="172"/>
    </row>
    <row r="23" spans="1:2" ht="15.75" x14ac:dyDescent="0.25">
      <c r="A23" s="167" t="s">
        <v>134</v>
      </c>
      <c r="B23" s="167">
        <v>4</v>
      </c>
    </row>
    <row r="24" spans="1:2" ht="15.75" x14ac:dyDescent="0.25">
      <c r="A24" s="154" t="s">
        <v>59</v>
      </c>
      <c r="B24" s="154">
        <v>4</v>
      </c>
    </row>
    <row r="25" spans="1:2" ht="15.75" x14ac:dyDescent="0.25">
      <c r="A25" s="177">
        <v>504</v>
      </c>
      <c r="B25" s="154">
        <v>4</v>
      </c>
    </row>
    <row r="26" spans="1:2" ht="15.75" x14ac:dyDescent="0.25">
      <c r="A26" s="154" t="s">
        <v>60</v>
      </c>
      <c r="B26" s="154">
        <v>4</v>
      </c>
    </row>
    <row r="27" spans="1:2" ht="15.75" x14ac:dyDescent="0.25">
      <c r="A27" s="170"/>
      <c r="B27" s="170"/>
    </row>
    <row r="28" spans="1:2" ht="15.75" x14ac:dyDescent="0.25">
      <c r="A28" s="173" t="s">
        <v>127</v>
      </c>
      <c r="B28" s="172"/>
    </row>
    <row r="29" spans="1:2" ht="15.75" x14ac:dyDescent="0.25">
      <c r="A29" s="167" t="s">
        <v>110</v>
      </c>
      <c r="B29" s="154">
        <v>4</v>
      </c>
    </row>
    <row r="30" spans="1:2" ht="15.75" x14ac:dyDescent="0.25">
      <c r="A30" s="154"/>
      <c r="B30" s="154"/>
    </row>
    <row r="31" spans="1:2" ht="15.75" x14ac:dyDescent="0.25">
      <c r="A31" s="183" t="s">
        <v>129</v>
      </c>
      <c r="B31" s="172"/>
    </row>
    <row r="32" spans="1:2" ht="15.75" x14ac:dyDescent="0.25">
      <c r="A32" s="154" t="s">
        <v>61</v>
      </c>
      <c r="B32" s="154">
        <v>4</v>
      </c>
    </row>
    <row r="33" spans="1:4" ht="15.75" x14ac:dyDescent="0.25">
      <c r="A33" s="167" t="s">
        <v>103</v>
      </c>
      <c r="B33" s="154">
        <v>4</v>
      </c>
      <c r="D33" t="s">
        <v>7</v>
      </c>
    </row>
    <row r="34" spans="1:4" ht="15.75" x14ac:dyDescent="0.25">
      <c r="A34" s="167" t="s">
        <v>102</v>
      </c>
      <c r="B34" s="154">
        <v>4</v>
      </c>
    </row>
    <row r="35" spans="1:4" ht="15.75" x14ac:dyDescent="0.25">
      <c r="A35" s="154" t="s">
        <v>62</v>
      </c>
      <c r="B35" s="154">
        <v>4</v>
      </c>
    </row>
    <row r="36" spans="1:4" ht="15.75" x14ac:dyDescent="0.25">
      <c r="A36" s="167" t="s">
        <v>101</v>
      </c>
      <c r="B36" s="154">
        <v>4</v>
      </c>
    </row>
    <row r="37" spans="1:4" ht="15.75" x14ac:dyDescent="0.25">
      <c r="A37" s="154"/>
      <c r="B37" s="154"/>
    </row>
    <row r="38" spans="1:4" ht="15.75" x14ac:dyDescent="0.25">
      <c r="A38" s="192" t="s">
        <v>130</v>
      </c>
      <c r="B38" s="170"/>
    </row>
    <row r="39" spans="1:4" ht="15.75" x14ac:dyDescent="0.25">
      <c r="A39" s="185" t="s">
        <v>15</v>
      </c>
      <c r="B39" s="188">
        <v>5</v>
      </c>
    </row>
    <row r="40" spans="1:4" ht="15.75" x14ac:dyDescent="0.25">
      <c r="A40" s="187" t="s">
        <v>16</v>
      </c>
      <c r="B40" s="187">
        <v>6</v>
      </c>
    </row>
    <row r="41" spans="1:4" ht="15.75" x14ac:dyDescent="0.25">
      <c r="A41" s="184" t="s">
        <v>132</v>
      </c>
      <c r="B41" s="186">
        <v>7</v>
      </c>
    </row>
    <row r="42" spans="1:4" ht="15.75" x14ac:dyDescent="0.25">
      <c r="A42" s="154"/>
      <c r="B42" s="154"/>
    </row>
    <row r="43" spans="1:4" ht="15.75" x14ac:dyDescent="0.25">
      <c r="A43" s="189" t="s">
        <v>131</v>
      </c>
      <c r="B43" s="190"/>
    </row>
    <row r="44" spans="1:4" ht="15.75" x14ac:dyDescent="0.25">
      <c r="A44" s="154" t="s">
        <v>63</v>
      </c>
      <c r="B44" s="154">
        <v>8</v>
      </c>
    </row>
    <row r="45" spans="1:4" ht="15.75" x14ac:dyDescent="0.25">
      <c r="A45" s="167" t="s">
        <v>99</v>
      </c>
      <c r="B45" s="154">
        <v>8</v>
      </c>
    </row>
    <row r="46" spans="1:4" ht="15.75" x14ac:dyDescent="0.25">
      <c r="A46" s="167" t="s">
        <v>98</v>
      </c>
      <c r="B46" s="167">
        <v>8</v>
      </c>
    </row>
    <row r="47" spans="1:4" ht="15.75" x14ac:dyDescent="0.25">
      <c r="A47" s="167" t="s">
        <v>100</v>
      </c>
      <c r="B47" s="154">
        <v>8</v>
      </c>
    </row>
    <row r="48" spans="1:4" ht="15.75" x14ac:dyDescent="0.25">
      <c r="A48" s="167" t="s">
        <v>107</v>
      </c>
      <c r="B48" s="154">
        <v>8</v>
      </c>
    </row>
    <row r="49" spans="1:2" ht="15.75" x14ac:dyDescent="0.25">
      <c r="A49" s="154"/>
      <c r="B49" s="154"/>
    </row>
    <row r="50" spans="1:2" ht="15.75" x14ac:dyDescent="0.25">
      <c r="A50" s="191" t="s">
        <v>108</v>
      </c>
      <c r="B50" s="191">
        <v>9</v>
      </c>
    </row>
    <row r="51" spans="1:2" ht="15.75" x14ac:dyDescent="0.25">
      <c r="A51" s="154" t="s">
        <v>64</v>
      </c>
      <c r="B51" s="154">
        <v>9</v>
      </c>
    </row>
    <row r="52" spans="1:2" ht="15.75" x14ac:dyDescent="0.25">
      <c r="A52" s="167" t="s">
        <v>97</v>
      </c>
      <c r="B52" s="154">
        <v>9</v>
      </c>
    </row>
    <row r="53" spans="1:2" ht="15.75" x14ac:dyDescent="0.25">
      <c r="A53" s="154" t="s">
        <v>65</v>
      </c>
      <c r="B53" s="154">
        <v>9</v>
      </c>
    </row>
    <row r="54" spans="1:2" ht="15.75" x14ac:dyDescent="0.25">
      <c r="A54" s="154" t="s">
        <v>66</v>
      </c>
      <c r="B54" s="154">
        <v>9</v>
      </c>
    </row>
    <row r="55" spans="1:2" ht="15.75" x14ac:dyDescent="0.25">
      <c r="A55" s="154" t="s">
        <v>67</v>
      </c>
      <c r="B55" s="154">
        <v>9</v>
      </c>
    </row>
    <row r="56" spans="1:2" ht="15.75" x14ac:dyDescent="0.25">
      <c r="A56" s="154"/>
      <c r="B56" s="154"/>
    </row>
  </sheetData>
  <pageMargins left="0.75" right="0.75" top="1" bottom="1" header="0.5" footer="0.5"/>
  <pageSetup scale="56" orientation="portrait" horizontalDpi="200" verticalDpi="200" r:id="rId1"/>
  <colBreaks count="2" manualBreakCount="2">
    <brk id="2" max="76" man="1"/>
    <brk id="14" max="76" man="1"/>
  </colBreaks>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zoomScale="80" zoomScaleNormal="80" zoomScalePageLayoutView="125" workbookViewId="0">
      <selection activeCell="A5" sqref="A5:A28"/>
    </sheetView>
  </sheetViews>
  <sheetFormatPr defaultColWidth="8.85546875" defaultRowHeight="15" x14ac:dyDescent="0.25"/>
  <cols>
    <col min="1" max="1" width="11" style="10" bestFit="1" customWidth="1"/>
    <col min="2" max="2" width="1.85546875"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3" t="s">
        <v>104</v>
      </c>
      <c r="D2" s="214"/>
      <c r="E2" s="215"/>
      <c r="F2" s="161"/>
      <c r="G2" s="161" t="s">
        <v>105</v>
      </c>
      <c r="H2" s="161"/>
      <c r="I2" s="161" t="s">
        <v>106</v>
      </c>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5"/>
      <c r="C5" s="5"/>
      <c r="D5" s="5"/>
      <c r="E5" s="5"/>
      <c r="F5" s="5"/>
      <c r="G5" s="5"/>
      <c r="H5" s="5"/>
      <c r="I5" s="5"/>
      <c r="J5" s="5"/>
      <c r="K5" s="5"/>
      <c r="L5" s="70">
        <v>1</v>
      </c>
      <c r="M5" s="68" t="s">
        <v>12</v>
      </c>
      <c r="N5" s="1"/>
      <c r="O5" s="1"/>
      <c r="P5" s="1"/>
      <c r="Q5" s="1"/>
      <c r="R5" s="1"/>
      <c r="S5" s="1"/>
      <c r="T5" s="1"/>
      <c r="U5" s="1"/>
      <c r="V5" s="1"/>
    </row>
    <row r="6" spans="1:22" ht="32.1" customHeight="1" x14ac:dyDescent="0.25">
      <c r="A6" s="24">
        <v>0.3125</v>
      </c>
      <c r="B6" s="5"/>
      <c r="C6" s="5"/>
      <c r="D6" s="5"/>
      <c r="E6" s="5"/>
      <c r="F6" s="5"/>
      <c r="G6" s="5"/>
      <c r="H6" s="5"/>
      <c r="I6" s="5"/>
      <c r="J6" s="5"/>
      <c r="K6" s="5"/>
      <c r="L6" s="71">
        <v>2</v>
      </c>
      <c r="M6" s="69" t="s">
        <v>11</v>
      </c>
      <c r="N6" s="1"/>
      <c r="O6" s="1"/>
      <c r="P6" s="1"/>
      <c r="Q6" s="1"/>
      <c r="R6" s="1"/>
      <c r="S6" s="1"/>
      <c r="T6" s="1"/>
      <c r="U6" s="1"/>
      <c r="V6" s="1"/>
    </row>
    <row r="7" spans="1:22" ht="32.1" customHeight="1" thickBot="1" x14ac:dyDescent="0.3">
      <c r="A7" s="24">
        <v>0.33333333333333331</v>
      </c>
      <c r="B7" s="5"/>
      <c r="C7" s="5"/>
      <c r="D7" s="5"/>
      <c r="E7" s="5"/>
      <c r="F7" s="5"/>
      <c r="G7" s="5"/>
      <c r="H7" s="5"/>
      <c r="I7" s="5"/>
      <c r="J7" s="5"/>
      <c r="K7" s="5"/>
      <c r="L7" s="29">
        <v>3</v>
      </c>
      <c r="M7" s="30" t="s">
        <v>13</v>
      </c>
      <c r="N7" s="1"/>
      <c r="O7" s="1"/>
      <c r="P7" s="1"/>
      <c r="Q7" s="1"/>
      <c r="R7" s="1"/>
      <c r="S7" s="1"/>
      <c r="T7" s="1"/>
      <c r="U7" s="1"/>
      <c r="V7" s="1"/>
    </row>
    <row r="8" spans="1:22" ht="32.1" customHeight="1" thickBot="1" x14ac:dyDescent="0.3">
      <c r="A8" s="24">
        <v>0.35416666666666669</v>
      </c>
      <c r="B8" s="5"/>
      <c r="C8" s="5"/>
      <c r="D8" s="5"/>
      <c r="E8" s="5"/>
      <c r="F8" s="5"/>
      <c r="G8" s="5"/>
      <c r="H8" s="5"/>
      <c r="I8" s="5"/>
      <c r="J8" s="5"/>
      <c r="K8" s="5"/>
      <c r="L8" s="200" t="s">
        <v>46</v>
      </c>
      <c r="M8" s="201"/>
      <c r="N8" s="1"/>
      <c r="O8" s="1"/>
      <c r="P8" s="1"/>
      <c r="Q8" s="1"/>
      <c r="R8" s="1"/>
      <c r="S8" s="1"/>
      <c r="T8" s="1"/>
      <c r="U8" s="1"/>
      <c r="V8" s="1"/>
    </row>
    <row r="9" spans="1:22" ht="32.1" customHeight="1" thickBot="1" x14ac:dyDescent="0.3">
      <c r="A9" s="24">
        <v>0.375</v>
      </c>
      <c r="B9" s="5"/>
      <c r="C9" s="5"/>
      <c r="D9" s="5"/>
      <c r="E9" s="5"/>
      <c r="F9" s="5"/>
      <c r="G9" s="5"/>
      <c r="H9" s="5"/>
      <c r="I9" s="5"/>
      <c r="J9" s="5"/>
      <c r="K9" s="5"/>
      <c r="L9" s="31">
        <v>4</v>
      </c>
      <c r="M9" s="32" t="s">
        <v>45</v>
      </c>
      <c r="N9" s="1"/>
      <c r="O9" s="1"/>
      <c r="P9" s="1"/>
      <c r="Q9" s="1"/>
      <c r="R9" s="1"/>
      <c r="S9" s="1"/>
      <c r="T9" s="1"/>
      <c r="U9" s="1"/>
      <c r="V9" s="1"/>
    </row>
    <row r="10" spans="1:22" ht="32.1" customHeight="1" x14ac:dyDescent="0.25">
      <c r="A10" s="24">
        <v>0.39583333333333331</v>
      </c>
      <c r="B10" s="5"/>
      <c r="C10" s="5"/>
      <c r="D10" s="5"/>
      <c r="E10" s="5"/>
      <c r="F10" s="5"/>
      <c r="G10" s="5"/>
      <c r="H10" s="5"/>
      <c r="I10" s="5"/>
      <c r="J10" s="5"/>
      <c r="K10" s="5"/>
      <c r="L10" s="202" t="s">
        <v>47</v>
      </c>
      <c r="M10" s="203"/>
      <c r="N10" s="1"/>
      <c r="O10" s="1"/>
      <c r="P10" s="1"/>
      <c r="Q10" s="1"/>
      <c r="R10" s="1"/>
      <c r="S10" s="1"/>
      <c r="T10" s="1"/>
      <c r="U10" s="1"/>
      <c r="V10" s="1"/>
    </row>
    <row r="11" spans="1:22" ht="32.1" customHeight="1" x14ac:dyDescent="0.25">
      <c r="A11" s="24">
        <v>0.41666666666666702</v>
      </c>
      <c r="B11" s="5"/>
      <c r="C11" s="5"/>
      <c r="D11" s="5"/>
      <c r="E11" s="5"/>
      <c r="F11" s="5"/>
      <c r="G11" s="5"/>
      <c r="H11" s="5"/>
      <c r="I11" s="5"/>
      <c r="J11" s="5"/>
      <c r="K11" s="5"/>
      <c r="L11" s="33">
        <v>5</v>
      </c>
      <c r="M11" s="34" t="s">
        <v>15</v>
      </c>
      <c r="N11" s="1"/>
      <c r="O11" s="1"/>
      <c r="P11" s="1"/>
      <c r="Q11" s="1"/>
      <c r="R11" s="1"/>
      <c r="S11" s="1"/>
      <c r="T11" s="1"/>
      <c r="U11" s="1"/>
      <c r="V11" s="1"/>
    </row>
    <row r="12" spans="1:22" ht="32.1" customHeight="1" x14ac:dyDescent="0.25">
      <c r="A12" s="24">
        <v>0.4375</v>
      </c>
      <c r="B12" s="5"/>
      <c r="C12" s="5"/>
      <c r="D12" s="5"/>
      <c r="E12" s="5"/>
      <c r="F12" s="5"/>
      <c r="G12" s="5"/>
      <c r="H12" s="5"/>
      <c r="I12" s="5"/>
      <c r="J12" s="5"/>
      <c r="K12" s="5"/>
      <c r="L12" s="35">
        <v>6</v>
      </c>
      <c r="M12" s="36" t="s">
        <v>16</v>
      </c>
      <c r="N12" s="1"/>
      <c r="O12" s="1"/>
      <c r="P12" s="1"/>
      <c r="Q12" s="1"/>
      <c r="R12" s="1"/>
      <c r="S12" s="1"/>
      <c r="T12" s="1"/>
      <c r="U12" s="1"/>
      <c r="V12" s="1"/>
    </row>
    <row r="13" spans="1:22" ht="32.1" customHeight="1" x14ac:dyDescent="0.25">
      <c r="A13" s="24">
        <v>0.45833333333333298</v>
      </c>
      <c r="B13" s="5"/>
      <c r="C13" s="5"/>
      <c r="D13" s="5"/>
      <c r="E13" s="5"/>
      <c r="F13" s="5"/>
      <c r="G13" s="5"/>
      <c r="H13" s="5"/>
      <c r="I13" s="5"/>
      <c r="J13" s="5"/>
      <c r="K13" s="5"/>
      <c r="L13" s="37">
        <v>7</v>
      </c>
      <c r="M13" s="38" t="s">
        <v>17</v>
      </c>
      <c r="N13" s="1"/>
      <c r="O13" s="1"/>
      <c r="P13" s="1"/>
      <c r="Q13" s="1"/>
      <c r="R13" s="1"/>
      <c r="S13" s="1"/>
      <c r="T13" s="1"/>
      <c r="U13" s="1"/>
      <c r="V13" s="1"/>
    </row>
    <row r="14" spans="1:22" ht="32.1" customHeight="1" x14ac:dyDescent="0.25">
      <c r="A14" s="24">
        <v>0.47916666666666669</v>
      </c>
      <c r="B14" s="5"/>
      <c r="C14" s="5"/>
      <c r="D14" s="5"/>
      <c r="E14" s="5"/>
      <c r="F14" s="5"/>
      <c r="G14" s="5"/>
      <c r="H14" s="5"/>
      <c r="I14" s="5"/>
      <c r="J14" s="5"/>
      <c r="K14" s="5"/>
      <c r="L14" s="39">
        <v>8</v>
      </c>
      <c r="M14" s="40" t="s">
        <v>40</v>
      </c>
      <c r="N14" s="1"/>
      <c r="O14" s="1"/>
      <c r="P14" s="1"/>
      <c r="Q14" s="1"/>
      <c r="R14" s="1"/>
      <c r="S14" s="1"/>
      <c r="T14" s="1"/>
      <c r="U14" s="1"/>
      <c r="V14" s="1"/>
    </row>
    <row r="15" spans="1:22" ht="32.1" customHeight="1" thickBot="1" x14ac:dyDescent="0.3">
      <c r="A15" s="24">
        <v>0.5</v>
      </c>
      <c r="B15" s="5"/>
      <c r="C15" s="5"/>
      <c r="D15" s="5"/>
      <c r="E15" s="5"/>
      <c r="F15" s="5"/>
      <c r="G15" s="5"/>
      <c r="H15" s="5"/>
      <c r="I15" s="5"/>
      <c r="J15" s="5"/>
      <c r="K15" s="5"/>
      <c r="L15" s="41">
        <v>9</v>
      </c>
      <c r="M15" s="42" t="s">
        <v>50</v>
      </c>
      <c r="N15" s="1"/>
      <c r="O15" s="1"/>
      <c r="P15" s="1"/>
      <c r="Q15" s="1"/>
      <c r="R15" s="1"/>
      <c r="S15" s="1"/>
      <c r="T15" s="1"/>
      <c r="U15" s="1"/>
      <c r="V15" s="1"/>
    </row>
    <row r="16" spans="1:22" ht="32.1" customHeight="1" thickBot="1" x14ac:dyDescent="0.3">
      <c r="A16" s="24">
        <v>0.52083333333333337</v>
      </c>
      <c r="B16" s="5"/>
      <c r="C16" s="5"/>
      <c r="D16" s="5"/>
      <c r="E16" s="5"/>
      <c r="F16" s="5"/>
      <c r="G16" s="5"/>
      <c r="H16" s="5"/>
      <c r="I16" s="5"/>
      <c r="J16" s="5"/>
      <c r="K16" s="5"/>
      <c r="L16" s="207" t="s">
        <v>44</v>
      </c>
      <c r="M16" s="208"/>
      <c r="N16" s="1"/>
      <c r="O16" s="1"/>
      <c r="P16" s="1"/>
      <c r="Q16" s="1"/>
      <c r="R16" s="1"/>
      <c r="S16" s="1"/>
      <c r="T16" s="1"/>
      <c r="U16" s="1"/>
      <c r="V16" s="1"/>
    </row>
    <row r="17" spans="1:22" ht="32.1" customHeight="1" x14ac:dyDescent="0.25">
      <c r="A17" s="24">
        <v>0.54166666666666596</v>
      </c>
      <c r="B17" s="5"/>
      <c r="C17" s="5"/>
      <c r="D17" s="5"/>
      <c r="E17" s="5"/>
      <c r="F17" s="5"/>
      <c r="G17" s="5"/>
      <c r="H17" s="5"/>
      <c r="I17" s="5"/>
      <c r="J17" s="5"/>
      <c r="K17" s="5"/>
      <c r="L17" s="196" t="s">
        <v>10</v>
      </c>
      <c r="M17" s="209"/>
      <c r="N17" s="1"/>
      <c r="O17" s="1"/>
      <c r="P17" s="1"/>
      <c r="Q17" s="1"/>
      <c r="R17" s="1"/>
      <c r="S17" s="1"/>
      <c r="T17" s="1"/>
      <c r="U17" s="1"/>
      <c r="V17" s="1"/>
    </row>
    <row r="18" spans="1:22" ht="32.1" customHeight="1" x14ac:dyDescent="0.25">
      <c r="A18" s="24">
        <v>0.5625</v>
      </c>
      <c r="B18" s="5"/>
      <c r="C18" s="5"/>
      <c r="D18" s="5"/>
      <c r="E18" s="5"/>
      <c r="F18" s="5"/>
      <c r="G18" s="5"/>
      <c r="H18" s="5"/>
      <c r="I18" s="5"/>
      <c r="J18" s="5"/>
      <c r="K18" s="5"/>
      <c r="L18" s="70">
        <v>1</v>
      </c>
      <c r="M18" s="68" t="s">
        <v>12</v>
      </c>
      <c r="N18" s="1"/>
      <c r="O18" s="1"/>
      <c r="P18" s="1"/>
      <c r="Q18" s="1"/>
      <c r="R18" s="1"/>
      <c r="S18" s="1"/>
      <c r="T18" s="1"/>
      <c r="U18" s="1"/>
      <c r="V18" s="1"/>
    </row>
    <row r="19" spans="1:22" ht="32.1" customHeight="1" x14ac:dyDescent="0.25">
      <c r="A19" s="24">
        <v>0.58333333333333304</v>
      </c>
      <c r="B19" s="5"/>
      <c r="C19" s="5"/>
      <c r="D19" s="5"/>
      <c r="E19" s="5"/>
      <c r="F19" s="5"/>
      <c r="G19" s="5"/>
      <c r="H19" s="5"/>
      <c r="I19" s="5"/>
      <c r="J19" s="5"/>
      <c r="K19" s="5"/>
      <c r="L19" s="71">
        <v>2</v>
      </c>
      <c r="M19" s="69" t="s">
        <v>11</v>
      </c>
      <c r="N19" s="1"/>
      <c r="O19" s="1"/>
      <c r="P19" s="1"/>
      <c r="Q19" s="1"/>
      <c r="R19" s="1"/>
      <c r="S19" s="1"/>
      <c r="T19" s="1"/>
      <c r="U19" s="1"/>
      <c r="V19" s="1"/>
    </row>
    <row r="20" spans="1:22" ht="32.1" customHeight="1" thickBot="1" x14ac:dyDescent="0.3">
      <c r="A20" s="24">
        <v>0.60416666666666663</v>
      </c>
      <c r="B20" s="5"/>
      <c r="C20" s="166"/>
      <c r="D20" s="5"/>
      <c r="E20" s="166"/>
      <c r="F20" s="5"/>
      <c r="G20" s="166"/>
      <c r="H20" s="5"/>
      <c r="I20" s="166"/>
      <c r="J20" s="5"/>
      <c r="K20" s="166"/>
      <c r="L20" s="29">
        <v>3</v>
      </c>
      <c r="M20" s="30" t="s">
        <v>13</v>
      </c>
      <c r="N20" s="1"/>
      <c r="O20" s="1"/>
      <c r="P20" s="1"/>
      <c r="Q20" s="1"/>
      <c r="R20" s="1"/>
      <c r="S20" s="1"/>
      <c r="T20" s="1"/>
      <c r="U20" s="1"/>
      <c r="V20" s="1"/>
    </row>
    <row r="21" spans="1:22" ht="32.1" customHeight="1" thickBot="1" x14ac:dyDescent="0.3">
      <c r="A21" s="24">
        <v>0.625</v>
      </c>
      <c r="B21" s="5"/>
      <c r="C21" s="166"/>
      <c r="D21" s="5"/>
      <c r="E21" s="166"/>
      <c r="F21" s="5"/>
      <c r="G21" s="166"/>
      <c r="H21" s="5"/>
      <c r="I21" s="166"/>
      <c r="J21" s="5"/>
      <c r="K21" s="166"/>
      <c r="L21" s="200" t="s">
        <v>46</v>
      </c>
      <c r="M21" s="201"/>
      <c r="N21" s="1"/>
      <c r="O21" s="1"/>
      <c r="P21" s="1"/>
      <c r="Q21" s="1"/>
      <c r="R21" s="1"/>
      <c r="S21" s="1"/>
      <c r="T21" s="1"/>
      <c r="U21" s="1"/>
      <c r="V21" s="1"/>
    </row>
    <row r="22" spans="1:22" ht="32.1" customHeight="1" thickBot="1" x14ac:dyDescent="0.3">
      <c r="A22" s="24">
        <v>0.64583333333333337</v>
      </c>
      <c r="B22" s="5"/>
      <c r="C22" s="166"/>
      <c r="D22" s="5"/>
      <c r="E22" s="166"/>
      <c r="F22" s="5"/>
      <c r="G22" s="166"/>
      <c r="H22" s="5"/>
      <c r="I22" s="166"/>
      <c r="J22" s="5"/>
      <c r="K22" s="166"/>
      <c r="L22" s="31">
        <v>4</v>
      </c>
      <c r="M22" s="32" t="s">
        <v>45</v>
      </c>
      <c r="N22" s="1"/>
      <c r="O22" s="1"/>
      <c r="P22" s="1"/>
      <c r="Q22" s="1"/>
      <c r="R22" s="1"/>
      <c r="S22" s="1"/>
      <c r="T22" s="1"/>
      <c r="U22" s="1"/>
      <c r="V22" s="1"/>
    </row>
    <row r="23" spans="1:22" ht="32.1" customHeight="1" x14ac:dyDescent="0.25">
      <c r="A23" s="24">
        <v>0.66666666666666663</v>
      </c>
      <c r="B23" s="5"/>
      <c r="C23" s="166"/>
      <c r="D23" s="5"/>
      <c r="E23" s="166"/>
      <c r="F23" s="5"/>
      <c r="G23" s="166"/>
      <c r="H23" s="5"/>
      <c r="I23" s="166"/>
      <c r="J23" s="5"/>
      <c r="K23" s="166"/>
      <c r="L23" s="202" t="s">
        <v>47</v>
      </c>
      <c r="M23" s="203"/>
      <c r="N23" s="1"/>
      <c r="O23" s="1"/>
      <c r="P23" s="1"/>
      <c r="Q23" s="1"/>
      <c r="R23" s="1"/>
      <c r="S23" s="1"/>
      <c r="T23" s="1"/>
      <c r="U23" s="1"/>
      <c r="V23" s="1"/>
    </row>
    <row r="24" spans="1:22" ht="32.1" customHeight="1" x14ac:dyDescent="0.25">
      <c r="A24" s="24">
        <v>0.6875</v>
      </c>
      <c r="B24" s="5"/>
      <c r="C24" s="166"/>
      <c r="D24" s="5"/>
      <c r="E24" s="166"/>
      <c r="F24" s="5"/>
      <c r="G24" s="166"/>
      <c r="H24" s="5"/>
      <c r="I24" s="166"/>
      <c r="J24" s="5"/>
      <c r="K24" s="166"/>
      <c r="L24" s="33">
        <v>5</v>
      </c>
      <c r="M24" s="34" t="s">
        <v>15</v>
      </c>
      <c r="N24" s="1"/>
      <c r="O24" s="1"/>
      <c r="P24" s="1"/>
      <c r="Q24" s="1"/>
      <c r="R24" s="1"/>
      <c r="S24" s="1"/>
      <c r="T24" s="1"/>
      <c r="U24" s="1"/>
      <c r="V24" s="1"/>
    </row>
    <row r="25" spans="1:22" ht="32.1" customHeight="1" x14ac:dyDescent="0.25">
      <c r="A25" s="24">
        <v>0.70833333333333304</v>
      </c>
      <c r="B25" s="5"/>
      <c r="C25" s="166"/>
      <c r="D25" s="5"/>
      <c r="E25" s="166"/>
      <c r="F25" s="5"/>
      <c r="G25" s="166"/>
      <c r="H25" s="5"/>
      <c r="I25" s="166"/>
      <c r="J25" s="5"/>
      <c r="K25" s="166"/>
      <c r="L25" s="35">
        <v>6</v>
      </c>
      <c r="M25" s="36" t="s">
        <v>16</v>
      </c>
      <c r="N25" s="1"/>
      <c r="O25" s="1"/>
      <c r="P25" s="1"/>
      <c r="Q25" s="1"/>
      <c r="R25" s="1"/>
      <c r="S25" s="1"/>
      <c r="T25" s="1"/>
      <c r="U25" s="1"/>
      <c r="V25" s="1"/>
    </row>
    <row r="26" spans="1:22" ht="32.1" customHeight="1" x14ac:dyDescent="0.25">
      <c r="A26" s="24">
        <v>0.75</v>
      </c>
      <c r="B26" s="5"/>
      <c r="C26" s="166"/>
      <c r="D26" s="5"/>
      <c r="E26" s="166"/>
      <c r="F26" s="5"/>
      <c r="G26" s="166"/>
      <c r="H26" s="5"/>
      <c r="I26" s="166"/>
      <c r="J26" s="5"/>
      <c r="K26" s="166"/>
      <c r="L26" s="37">
        <v>7</v>
      </c>
      <c r="M26" s="38" t="s">
        <v>17</v>
      </c>
      <c r="N26" s="1"/>
      <c r="O26" s="1"/>
      <c r="P26" s="1"/>
      <c r="Q26" s="1"/>
      <c r="R26" s="1"/>
      <c r="S26" s="1"/>
      <c r="T26" s="1"/>
      <c r="U26" s="1"/>
      <c r="V26" s="1"/>
    </row>
    <row r="27" spans="1:22" ht="32.1" customHeight="1" x14ac:dyDescent="0.25">
      <c r="A27" s="24">
        <v>0.77083333333333337</v>
      </c>
      <c r="B27" s="5"/>
      <c r="C27" s="166"/>
      <c r="D27" s="5"/>
      <c r="E27" s="166"/>
      <c r="F27" s="5"/>
      <c r="G27" s="166"/>
      <c r="H27" s="5"/>
      <c r="I27" s="166"/>
      <c r="J27" s="5"/>
      <c r="K27" s="166"/>
      <c r="L27" s="39">
        <v>8</v>
      </c>
      <c r="M27" s="40" t="s">
        <v>40</v>
      </c>
      <c r="N27" s="1"/>
      <c r="O27" s="1"/>
      <c r="P27" s="1"/>
      <c r="Q27" s="1"/>
      <c r="R27" s="1"/>
      <c r="S27" s="1"/>
      <c r="T27" s="1"/>
      <c r="U27" s="1"/>
      <c r="V27" s="1"/>
    </row>
    <row r="28" spans="1:22" ht="32.1" customHeight="1" thickBot="1" x14ac:dyDescent="0.3">
      <c r="A28" s="24">
        <v>0.79166666666666663</v>
      </c>
      <c r="B28" s="5"/>
      <c r="C28" s="166"/>
      <c r="D28" s="5"/>
      <c r="E28" s="166"/>
      <c r="F28" s="5"/>
      <c r="G28" s="166"/>
      <c r="H28" s="5"/>
      <c r="I28" s="166"/>
      <c r="J28" s="5"/>
      <c r="K28" s="166"/>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B5:K28">
    <cfRule type="cellIs" dxfId="492" priority="207" operator="equal">
      <formula>8</formula>
    </cfRule>
    <cfRule type="cellIs" dxfId="491" priority="208" operator="equal">
      <formula>7</formula>
    </cfRule>
    <cfRule type="cellIs" dxfId="490" priority="209" operator="equal">
      <formula>6</formula>
    </cfRule>
    <cfRule type="cellIs" dxfId="489" priority="210" operator="equal">
      <formula>5</formula>
    </cfRule>
    <cfRule type="cellIs" dxfId="488" priority="211" operator="equal">
      <formula>4</formula>
    </cfRule>
    <cfRule type="cellIs" dxfId="487" priority="212" operator="equal">
      <formula>3</formula>
    </cfRule>
    <cfRule type="cellIs" dxfId="486" priority="213" operator="equal">
      <formula>2</formula>
    </cfRule>
    <cfRule type="cellIs" dxfId="485" priority="214" operator="equal">
      <formula>1</formula>
    </cfRule>
  </conditionalFormatting>
  <conditionalFormatting sqref="B5:K28">
    <cfRule type="cellIs" dxfId="484" priority="1" operator="equal">
      <formula>9</formula>
    </cfRule>
    <cfRule type="cellIs" dxfId="483" priority="2" operator="equal">
      <formula>8</formula>
    </cfRule>
  </conditionalFormatting>
  <pageMargins left="0.7" right="0.7" top="0.75" bottom="0.75" header="0.3" footer="0.3"/>
  <pageSetup scale="110" orientation="landscape" r:id="rId1"/>
  <drawing r:id="rId2"/>
  <legacyDrawing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topLeftCell="A16" zoomScale="90" zoomScaleNormal="125" zoomScalePageLayoutView="90" workbookViewId="0">
      <selection activeCell="A5" sqref="A5:A28"/>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5"/>
      <c r="C5" s="2"/>
      <c r="D5" s="3"/>
      <c r="E5" s="2" t="s">
        <v>7</v>
      </c>
      <c r="F5" s="2" t="s">
        <v>7</v>
      </c>
      <c r="G5" s="2" t="s">
        <v>7</v>
      </c>
      <c r="H5" s="2"/>
      <c r="I5" s="2"/>
      <c r="J5" s="2" t="s">
        <v>7</v>
      </c>
      <c r="K5" s="2" t="s">
        <v>7</v>
      </c>
      <c r="L5" s="126">
        <v>1</v>
      </c>
      <c r="M5" s="127" t="s">
        <v>12</v>
      </c>
      <c r="N5" s="1"/>
      <c r="O5" s="1"/>
      <c r="P5" s="1"/>
      <c r="Q5" s="1"/>
      <c r="R5" s="1"/>
      <c r="S5" s="1"/>
      <c r="T5" s="1"/>
      <c r="U5" s="1"/>
      <c r="V5" s="1"/>
    </row>
    <row r="6" spans="1:22" ht="32.1" customHeight="1" x14ac:dyDescent="0.25">
      <c r="A6" s="24">
        <v>0.3125</v>
      </c>
      <c r="B6" s="5"/>
      <c r="C6" s="2"/>
      <c r="D6" s="3"/>
      <c r="E6" s="2" t="s">
        <v>7</v>
      </c>
      <c r="F6" s="2" t="s">
        <v>7</v>
      </c>
      <c r="G6" s="2" t="s">
        <v>7</v>
      </c>
      <c r="H6" s="2"/>
      <c r="I6" s="2"/>
      <c r="J6" s="2" t="s">
        <v>7</v>
      </c>
      <c r="K6" s="2" t="s">
        <v>7</v>
      </c>
      <c r="L6" s="128">
        <v>2</v>
      </c>
      <c r="M6" s="129" t="s">
        <v>11</v>
      </c>
      <c r="N6" s="1"/>
      <c r="O6" s="1"/>
      <c r="P6" s="1"/>
      <c r="Q6" s="1"/>
      <c r="R6" s="1"/>
      <c r="S6" s="1"/>
      <c r="T6" s="1"/>
      <c r="U6" s="1"/>
      <c r="V6" s="1"/>
    </row>
    <row r="7" spans="1:22" ht="32.1" customHeight="1" thickBot="1" x14ac:dyDescent="0.3">
      <c r="A7" s="24">
        <v>0.33333333333333331</v>
      </c>
      <c r="B7" s="5"/>
      <c r="C7" s="2"/>
      <c r="D7" s="3"/>
      <c r="E7" s="2" t="s">
        <v>7</v>
      </c>
      <c r="F7" s="2" t="s">
        <v>7</v>
      </c>
      <c r="G7" s="2" t="s">
        <v>7</v>
      </c>
      <c r="H7" s="2"/>
      <c r="I7" s="2"/>
      <c r="J7" s="2" t="s">
        <v>7</v>
      </c>
      <c r="K7" s="2" t="s">
        <v>7</v>
      </c>
      <c r="L7" s="130">
        <v>3</v>
      </c>
      <c r="M7" s="131" t="s">
        <v>13</v>
      </c>
      <c r="N7" s="1"/>
      <c r="O7" s="1"/>
      <c r="P7" s="1"/>
      <c r="Q7" s="1"/>
      <c r="R7" s="1"/>
      <c r="S7" s="1"/>
      <c r="T7" s="1"/>
      <c r="U7" s="1"/>
      <c r="V7" s="1"/>
    </row>
    <row r="8" spans="1:22" ht="32.1" customHeight="1" thickBot="1" x14ac:dyDescent="0.3">
      <c r="A8" s="24">
        <v>0.35416666666666669</v>
      </c>
      <c r="B8" s="5"/>
      <c r="C8" s="2"/>
      <c r="D8" s="3"/>
      <c r="E8" s="2" t="s">
        <v>7</v>
      </c>
      <c r="F8" s="2" t="s">
        <v>7</v>
      </c>
      <c r="G8" s="2" t="s">
        <v>7</v>
      </c>
      <c r="H8" s="2"/>
      <c r="I8" s="2"/>
      <c r="J8" s="2" t="s">
        <v>7</v>
      </c>
      <c r="K8" s="2" t="s">
        <v>7</v>
      </c>
      <c r="L8" s="218" t="s">
        <v>14</v>
      </c>
      <c r="M8" s="219"/>
      <c r="N8" s="1"/>
      <c r="O8" s="1"/>
      <c r="P8" s="1"/>
      <c r="Q8" s="1"/>
      <c r="R8" s="1"/>
      <c r="S8" s="1"/>
      <c r="T8" s="1"/>
      <c r="U8" s="1"/>
      <c r="V8" s="1"/>
    </row>
    <row r="9" spans="1:22" ht="32.1" customHeight="1" thickBot="1" x14ac:dyDescent="0.3">
      <c r="A9" s="24">
        <v>0.375</v>
      </c>
      <c r="B9" s="5"/>
      <c r="C9" s="2"/>
      <c r="D9" s="3"/>
      <c r="E9" s="2" t="s">
        <v>7</v>
      </c>
      <c r="F9" s="2" t="s">
        <v>7</v>
      </c>
      <c r="G9" s="2" t="s">
        <v>7</v>
      </c>
      <c r="H9" s="2"/>
      <c r="I9" s="2"/>
      <c r="J9" s="2" t="s">
        <v>7</v>
      </c>
      <c r="K9" s="2" t="s">
        <v>7</v>
      </c>
      <c r="L9" s="132">
        <v>4</v>
      </c>
      <c r="M9" s="133" t="s">
        <v>57</v>
      </c>
      <c r="N9" s="1"/>
      <c r="O9" s="1"/>
      <c r="P9" s="1"/>
      <c r="Q9" s="1"/>
      <c r="R9" s="1"/>
      <c r="S9" s="1"/>
      <c r="T9" s="1"/>
      <c r="U9" s="1"/>
      <c r="V9" s="1"/>
    </row>
    <row r="10" spans="1:22" ht="32.1" customHeight="1" x14ac:dyDescent="0.25">
      <c r="A10" s="24">
        <v>0.39583333333333331</v>
      </c>
      <c r="B10" s="5"/>
      <c r="C10" s="2"/>
      <c r="D10" s="3"/>
      <c r="E10" s="2" t="s">
        <v>7</v>
      </c>
      <c r="F10" s="2" t="s">
        <v>7</v>
      </c>
      <c r="G10" s="2" t="s">
        <v>7</v>
      </c>
      <c r="H10" s="2"/>
      <c r="I10" s="2"/>
      <c r="J10" s="2" t="s">
        <v>7</v>
      </c>
      <c r="K10" s="2" t="s">
        <v>7</v>
      </c>
      <c r="L10" s="216" t="s">
        <v>58</v>
      </c>
      <c r="M10" s="217"/>
      <c r="N10" s="1"/>
      <c r="O10" s="1"/>
      <c r="P10" s="1"/>
      <c r="Q10" s="1"/>
      <c r="R10" s="1"/>
      <c r="S10" s="1"/>
      <c r="T10" s="1"/>
      <c r="U10" s="1"/>
      <c r="V10" s="1"/>
    </row>
    <row r="11" spans="1:22" ht="32.1" customHeight="1" x14ac:dyDescent="0.25">
      <c r="A11" s="24">
        <v>0.41666666666666702</v>
      </c>
      <c r="B11" s="5"/>
      <c r="C11" s="2"/>
      <c r="D11" s="3"/>
      <c r="E11" s="2" t="s">
        <v>7</v>
      </c>
      <c r="F11" s="2" t="s">
        <v>7</v>
      </c>
      <c r="G11" s="2" t="s">
        <v>7</v>
      </c>
      <c r="H11" s="2"/>
      <c r="I11" s="2"/>
      <c r="J11" s="2" t="s">
        <v>7</v>
      </c>
      <c r="K11" s="2" t="s">
        <v>7</v>
      </c>
      <c r="L11" s="134">
        <v>5</v>
      </c>
      <c r="M11" s="135" t="s">
        <v>15</v>
      </c>
      <c r="N11" s="1"/>
      <c r="O11" s="1"/>
      <c r="P11" s="1"/>
      <c r="Q11" s="1"/>
      <c r="R11" s="1"/>
      <c r="S11" s="1"/>
      <c r="T11" s="1"/>
      <c r="U11" s="1"/>
      <c r="V11" s="1"/>
    </row>
    <row r="12" spans="1:22" ht="32.1" customHeight="1" x14ac:dyDescent="0.25">
      <c r="A12" s="24">
        <v>0.4375</v>
      </c>
      <c r="B12" s="5"/>
      <c r="C12" s="2"/>
      <c r="D12" s="3"/>
      <c r="E12" s="2" t="s">
        <v>7</v>
      </c>
      <c r="F12" s="2" t="s">
        <v>7</v>
      </c>
      <c r="G12" s="2" t="s">
        <v>7</v>
      </c>
      <c r="H12" s="2"/>
      <c r="I12" s="2"/>
      <c r="J12" s="2" t="s">
        <v>7</v>
      </c>
      <c r="K12" s="2" t="s">
        <v>7</v>
      </c>
      <c r="L12" s="136">
        <v>6</v>
      </c>
      <c r="M12" s="137" t="s">
        <v>16</v>
      </c>
      <c r="N12" s="1"/>
      <c r="O12" s="1"/>
      <c r="P12" s="1"/>
      <c r="Q12" s="1"/>
      <c r="R12" s="1"/>
      <c r="S12" s="1"/>
      <c r="T12" s="1"/>
      <c r="U12" s="1"/>
      <c r="V12" s="1"/>
    </row>
    <row r="13" spans="1:22" ht="32.1" customHeight="1" x14ac:dyDescent="0.25">
      <c r="A13" s="24">
        <v>0.45833333333333298</v>
      </c>
      <c r="B13" s="5"/>
      <c r="C13" s="2"/>
      <c r="D13" s="3"/>
      <c r="E13" s="2" t="s">
        <v>7</v>
      </c>
      <c r="F13" s="2" t="s">
        <v>7</v>
      </c>
      <c r="G13" s="2" t="s">
        <v>7</v>
      </c>
      <c r="H13" s="2"/>
      <c r="I13" s="2"/>
      <c r="J13" s="2" t="s">
        <v>7</v>
      </c>
      <c r="K13" s="2" t="s">
        <v>7</v>
      </c>
      <c r="L13" s="138">
        <v>7</v>
      </c>
      <c r="M13" s="139" t="s">
        <v>17</v>
      </c>
      <c r="N13" s="1"/>
      <c r="O13" s="1"/>
      <c r="P13" s="1"/>
      <c r="Q13" s="1"/>
      <c r="R13" s="1"/>
      <c r="S13" s="1"/>
      <c r="T13" s="1"/>
      <c r="U13" s="1"/>
      <c r="V13" s="1"/>
    </row>
    <row r="14" spans="1:22" ht="32.1" customHeight="1" x14ac:dyDescent="0.25">
      <c r="A14" s="24">
        <v>0.47916666666666669</v>
      </c>
      <c r="B14" s="5"/>
      <c r="C14" s="2"/>
      <c r="D14" s="3"/>
      <c r="E14" s="2" t="s">
        <v>7</v>
      </c>
      <c r="F14" s="2" t="s">
        <v>7</v>
      </c>
      <c r="G14" s="2" t="s">
        <v>7</v>
      </c>
      <c r="H14" s="2"/>
      <c r="I14" s="2"/>
      <c r="J14" s="2" t="s">
        <v>7</v>
      </c>
      <c r="K14" s="2" t="s">
        <v>7</v>
      </c>
      <c r="L14" s="140">
        <v>8</v>
      </c>
      <c r="M14" s="140" t="s">
        <v>40</v>
      </c>
      <c r="N14" s="1"/>
      <c r="O14" s="1"/>
      <c r="P14" s="1"/>
      <c r="Q14" s="1"/>
      <c r="R14" s="1"/>
      <c r="S14" s="1"/>
      <c r="T14" s="1"/>
      <c r="U14" s="1"/>
      <c r="V14" s="1"/>
    </row>
    <row r="15" spans="1:22" ht="32.1" customHeight="1" thickBot="1" x14ac:dyDescent="0.3">
      <c r="A15" s="24">
        <v>0.5</v>
      </c>
      <c r="B15" s="5"/>
      <c r="C15" s="2"/>
      <c r="D15" s="3"/>
      <c r="E15" s="2" t="s">
        <v>7</v>
      </c>
      <c r="F15" s="2" t="s">
        <v>7</v>
      </c>
      <c r="G15" s="2" t="s">
        <v>7</v>
      </c>
      <c r="H15" s="2"/>
      <c r="I15" s="2"/>
      <c r="J15" s="2" t="s">
        <v>7</v>
      </c>
      <c r="K15" s="2" t="s">
        <v>7</v>
      </c>
      <c r="L15" s="141">
        <v>9</v>
      </c>
      <c r="M15" s="142" t="s">
        <v>23</v>
      </c>
      <c r="N15" s="1"/>
      <c r="O15" s="1"/>
      <c r="P15" s="1"/>
      <c r="Q15" s="1"/>
      <c r="R15" s="1"/>
      <c r="S15" s="1"/>
      <c r="T15" s="1"/>
      <c r="U15" s="1"/>
      <c r="V15" s="1"/>
    </row>
    <row r="16" spans="1:22" ht="32.1" customHeight="1" x14ac:dyDescent="0.25">
      <c r="A16" s="24">
        <v>0.52083333333333337</v>
      </c>
      <c r="B16" s="5"/>
      <c r="C16" s="2"/>
      <c r="D16" s="3"/>
      <c r="E16" s="2" t="s">
        <v>7</v>
      </c>
      <c r="F16" s="2" t="s">
        <v>7</v>
      </c>
      <c r="G16" s="2" t="s">
        <v>7</v>
      </c>
      <c r="H16" s="2"/>
      <c r="I16" s="2"/>
      <c r="J16" s="2" t="s">
        <v>7</v>
      </c>
      <c r="K16" s="2" t="s">
        <v>7</v>
      </c>
      <c r="L16" s="8"/>
      <c r="M16" s="143"/>
      <c r="N16" s="1"/>
      <c r="O16" s="1"/>
      <c r="P16" s="1"/>
      <c r="Q16" s="1"/>
      <c r="R16" s="1"/>
      <c r="S16" s="1"/>
      <c r="T16" s="1"/>
      <c r="U16" s="1"/>
      <c r="V16" s="1"/>
    </row>
    <row r="17" spans="1:22" ht="32.1" customHeight="1" x14ac:dyDescent="0.25">
      <c r="A17" s="24">
        <v>0.54166666666666596</v>
      </c>
      <c r="B17" s="5"/>
      <c r="C17" s="2"/>
      <c r="D17" s="3"/>
      <c r="E17" s="2" t="s">
        <v>7</v>
      </c>
      <c r="F17" s="2" t="s">
        <v>7</v>
      </c>
      <c r="G17" s="2" t="s">
        <v>7</v>
      </c>
      <c r="H17" s="2"/>
      <c r="I17" s="2"/>
      <c r="J17" s="2" t="s">
        <v>7</v>
      </c>
      <c r="K17" s="2" t="s">
        <v>7</v>
      </c>
      <c r="L17" s="126">
        <v>1</v>
      </c>
      <c r="M17" s="127" t="s">
        <v>12</v>
      </c>
      <c r="N17" s="1"/>
      <c r="O17" s="1"/>
      <c r="P17" s="1"/>
      <c r="Q17" s="1"/>
      <c r="R17" s="1"/>
      <c r="S17" s="1"/>
      <c r="T17" s="1"/>
      <c r="U17" s="1"/>
      <c r="V17" s="1"/>
    </row>
    <row r="18" spans="1:22" ht="32.1" customHeight="1" x14ac:dyDescent="0.25">
      <c r="A18" s="24">
        <v>0.5625</v>
      </c>
      <c r="B18" s="5"/>
      <c r="C18" s="2"/>
      <c r="D18" s="3"/>
      <c r="E18" s="2" t="s">
        <v>7</v>
      </c>
      <c r="F18" s="2" t="s">
        <v>7</v>
      </c>
      <c r="G18" s="2" t="s">
        <v>7</v>
      </c>
      <c r="H18" s="2"/>
      <c r="I18" s="2"/>
      <c r="J18" s="2" t="s">
        <v>7</v>
      </c>
      <c r="K18" s="2" t="s">
        <v>7</v>
      </c>
      <c r="L18" s="128">
        <v>2</v>
      </c>
      <c r="M18" s="129" t="s">
        <v>11</v>
      </c>
      <c r="N18" s="1"/>
      <c r="O18" s="1"/>
      <c r="P18" s="1"/>
      <c r="Q18" s="1"/>
      <c r="R18" s="1"/>
      <c r="S18" s="1"/>
      <c r="T18" s="1"/>
      <c r="U18" s="1"/>
      <c r="V18" s="1"/>
    </row>
    <row r="19" spans="1:22" ht="32.1" customHeight="1" thickBot="1" x14ac:dyDescent="0.3">
      <c r="A19" s="24">
        <v>0.58333333333333304</v>
      </c>
      <c r="B19" s="5"/>
      <c r="C19" s="2"/>
      <c r="D19" s="3"/>
      <c r="E19" s="2" t="s">
        <v>7</v>
      </c>
      <c r="F19" s="2" t="s">
        <v>7</v>
      </c>
      <c r="G19" s="2" t="s">
        <v>7</v>
      </c>
      <c r="H19" s="2"/>
      <c r="I19" s="2"/>
      <c r="J19" s="2" t="s">
        <v>7</v>
      </c>
      <c r="K19" s="2" t="s">
        <v>7</v>
      </c>
      <c r="L19" s="130">
        <v>3</v>
      </c>
      <c r="M19" s="131" t="s">
        <v>13</v>
      </c>
      <c r="N19" s="1"/>
      <c r="O19" s="1"/>
      <c r="P19" s="1"/>
      <c r="Q19" s="1"/>
      <c r="R19" s="1"/>
      <c r="S19" s="1"/>
      <c r="T19" s="1"/>
      <c r="U19" s="1"/>
      <c r="V19" s="1"/>
    </row>
    <row r="20" spans="1:22" ht="32.1" customHeight="1" thickBot="1" x14ac:dyDescent="0.3">
      <c r="A20" s="24">
        <v>0.60416666666666663</v>
      </c>
      <c r="B20" s="5"/>
      <c r="C20" s="2"/>
      <c r="D20" s="3"/>
      <c r="E20" s="2" t="s">
        <v>7</v>
      </c>
      <c r="F20" s="2" t="s">
        <v>7</v>
      </c>
      <c r="G20" s="2" t="s">
        <v>7</v>
      </c>
      <c r="H20" s="2"/>
      <c r="I20" s="2"/>
      <c r="J20" s="2" t="s">
        <v>7</v>
      </c>
      <c r="K20" s="2" t="s">
        <v>7</v>
      </c>
      <c r="L20" s="132">
        <v>4</v>
      </c>
      <c r="M20" s="133" t="s">
        <v>57</v>
      </c>
      <c r="N20" s="1"/>
      <c r="O20" s="1"/>
      <c r="P20" s="1"/>
      <c r="Q20" s="1"/>
      <c r="R20" s="1"/>
      <c r="S20" s="1"/>
      <c r="T20" s="1"/>
      <c r="U20" s="1"/>
      <c r="V20" s="1"/>
    </row>
    <row r="21" spans="1:22" ht="32.1" customHeight="1" x14ac:dyDescent="0.25">
      <c r="A21" s="24">
        <v>0.625</v>
      </c>
      <c r="B21" s="5"/>
      <c r="C21" s="2"/>
      <c r="D21" s="3"/>
      <c r="E21" s="2" t="s">
        <v>7</v>
      </c>
      <c r="F21" s="2" t="s">
        <v>7</v>
      </c>
      <c r="G21" s="2" t="s">
        <v>7</v>
      </c>
      <c r="H21" s="2"/>
      <c r="I21" s="2"/>
      <c r="J21" s="2" t="s">
        <v>7</v>
      </c>
      <c r="K21" s="2" t="s">
        <v>7</v>
      </c>
      <c r="L21" s="134">
        <v>5</v>
      </c>
      <c r="M21" s="135" t="s">
        <v>15</v>
      </c>
      <c r="N21" s="1"/>
      <c r="O21" s="1"/>
      <c r="P21" s="1"/>
      <c r="Q21" s="1"/>
      <c r="R21" s="1"/>
      <c r="S21" s="1"/>
      <c r="T21" s="1"/>
      <c r="U21" s="1"/>
      <c r="V21" s="1"/>
    </row>
    <row r="22" spans="1:22" ht="32.1" customHeight="1" x14ac:dyDescent="0.25">
      <c r="A22" s="24">
        <v>0.64583333333333337</v>
      </c>
      <c r="B22" s="5"/>
      <c r="C22" s="2"/>
      <c r="D22" s="3"/>
      <c r="E22" s="2" t="s">
        <v>7</v>
      </c>
      <c r="F22" s="2" t="s">
        <v>7</v>
      </c>
      <c r="G22" s="2" t="s">
        <v>7</v>
      </c>
      <c r="H22" s="2"/>
      <c r="I22" s="2"/>
      <c r="J22" s="2" t="s">
        <v>7</v>
      </c>
      <c r="K22" s="2" t="s">
        <v>7</v>
      </c>
      <c r="L22" s="136">
        <v>6</v>
      </c>
      <c r="M22" s="137" t="s">
        <v>16</v>
      </c>
      <c r="N22" s="1"/>
      <c r="O22" s="1"/>
      <c r="P22" s="1"/>
      <c r="Q22" s="1"/>
      <c r="R22" s="1"/>
      <c r="S22" s="1"/>
      <c r="T22" s="1"/>
      <c r="U22" s="1"/>
      <c r="V22" s="1"/>
    </row>
    <row r="23" spans="1:22" ht="32.1" customHeight="1" x14ac:dyDescent="0.25">
      <c r="A23" s="24">
        <v>0.66666666666666663</v>
      </c>
      <c r="B23" s="5"/>
      <c r="C23" s="2"/>
      <c r="D23" s="3"/>
      <c r="E23" s="2" t="s">
        <v>7</v>
      </c>
      <c r="F23" s="2" t="s">
        <v>7</v>
      </c>
      <c r="G23" s="2" t="s">
        <v>7</v>
      </c>
      <c r="H23" s="2"/>
      <c r="I23" s="2"/>
      <c r="J23" s="2" t="s">
        <v>7</v>
      </c>
      <c r="K23" s="2" t="s">
        <v>7</v>
      </c>
      <c r="L23" s="37">
        <v>7</v>
      </c>
      <c r="M23" s="38" t="s">
        <v>17</v>
      </c>
      <c r="N23" s="1"/>
      <c r="O23" s="1"/>
      <c r="P23" s="1"/>
      <c r="Q23" s="1"/>
      <c r="R23" s="1"/>
      <c r="S23" s="1"/>
      <c r="T23" s="1"/>
      <c r="U23" s="1"/>
      <c r="V23" s="1"/>
    </row>
    <row r="24" spans="1:22" ht="32.1" customHeight="1" x14ac:dyDescent="0.25">
      <c r="A24" s="24">
        <v>0.6875</v>
      </c>
      <c r="B24" s="5"/>
      <c r="C24" s="2"/>
      <c r="D24" s="3"/>
      <c r="E24" s="2" t="s">
        <v>7</v>
      </c>
      <c r="F24" s="2" t="s">
        <v>7</v>
      </c>
      <c r="G24" s="2" t="s">
        <v>7</v>
      </c>
      <c r="H24" s="2" t="s">
        <v>7</v>
      </c>
      <c r="I24" s="2" t="s">
        <v>7</v>
      </c>
      <c r="J24" s="2" t="s">
        <v>7</v>
      </c>
      <c r="K24" s="2" t="s">
        <v>7</v>
      </c>
      <c r="L24" s="39">
        <v>8</v>
      </c>
      <c r="M24" s="40" t="s">
        <v>40</v>
      </c>
      <c r="N24" s="1"/>
      <c r="O24" s="1"/>
      <c r="P24" s="1"/>
      <c r="Q24" s="1"/>
      <c r="R24" s="1"/>
      <c r="S24" s="1"/>
      <c r="T24" s="1"/>
      <c r="U24" s="1"/>
      <c r="V24" s="1"/>
    </row>
    <row r="25" spans="1:22" ht="32.1" customHeight="1" x14ac:dyDescent="0.25">
      <c r="A25" s="24">
        <v>0.70833333333333304</v>
      </c>
      <c r="B25" s="5"/>
      <c r="C25" s="2"/>
      <c r="D25" s="3"/>
      <c r="E25" s="2"/>
      <c r="F25" s="3"/>
      <c r="G25" s="2"/>
      <c r="H25" s="4"/>
      <c r="I25" s="2"/>
      <c r="J25" s="9"/>
      <c r="K25" s="2"/>
      <c r="L25" s="147">
        <v>9</v>
      </c>
      <c r="M25" s="148" t="s">
        <v>50</v>
      </c>
      <c r="N25" s="1"/>
      <c r="O25" s="1"/>
      <c r="P25" s="1"/>
      <c r="Q25" s="1"/>
      <c r="R25" s="1"/>
      <c r="S25" s="1"/>
      <c r="T25" s="1"/>
      <c r="U25" s="1"/>
      <c r="V25" s="1"/>
    </row>
    <row r="26" spans="1:22" ht="32.1" customHeight="1" x14ac:dyDescent="0.25">
      <c r="A26" s="24">
        <v>0.75</v>
      </c>
      <c r="B26" s="25"/>
      <c r="C26" s="72"/>
      <c r="D26" s="72"/>
      <c r="E26" s="72"/>
      <c r="F26" s="72"/>
      <c r="G26" s="72"/>
      <c r="H26" s="72"/>
      <c r="I26" s="72"/>
      <c r="J26" s="72"/>
      <c r="K26" s="145"/>
      <c r="L26" s="151"/>
      <c r="M26" s="152"/>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145"/>
      <c r="L27" s="153"/>
      <c r="M27" s="153"/>
      <c r="N27" s="1"/>
      <c r="O27" s="1"/>
      <c r="P27" s="1"/>
      <c r="Q27" s="1"/>
      <c r="R27" s="1"/>
      <c r="S27" s="1"/>
      <c r="T27" s="1"/>
      <c r="U27" s="1"/>
      <c r="V27" s="1"/>
    </row>
    <row r="28" spans="1:22" ht="32.1" customHeight="1" x14ac:dyDescent="0.25">
      <c r="A28" s="24">
        <v>0.79166666666666663</v>
      </c>
      <c r="B28" s="25"/>
      <c r="C28" s="27"/>
      <c r="D28" s="26"/>
      <c r="E28" s="27"/>
      <c r="F28" s="26"/>
      <c r="G28" s="27"/>
      <c r="H28" s="28"/>
      <c r="I28" s="27"/>
      <c r="J28" s="43"/>
      <c r="K28" s="146"/>
      <c r="L28" s="151"/>
      <c r="M28" s="152"/>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149"/>
      <c r="M29" s="150">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7">
    <mergeCell ref="L10:M10"/>
    <mergeCell ref="A1:M1"/>
    <mergeCell ref="A2:B2"/>
    <mergeCell ref="C2:E2"/>
    <mergeCell ref="L3:M3"/>
    <mergeCell ref="L4:M4"/>
    <mergeCell ref="L8:M8"/>
  </mergeCells>
  <phoneticPr fontId="4" type="noConversion"/>
  <conditionalFormatting sqref="K26:K28 I26:I28 G26:G28 E26:E28 C26:C28">
    <cfRule type="cellIs" dxfId="482" priority="370" operator="equal">
      <formula>"u"</formula>
    </cfRule>
    <cfRule type="cellIs" dxfId="481" priority="371" operator="equal">
      <formula>"p"</formula>
    </cfRule>
    <cfRule type="cellIs" dxfId="480" priority="372" operator="equal">
      <formula>"c"</formula>
    </cfRule>
    <cfRule type="cellIs" dxfId="479" priority="373" operator="equal">
      <formula>"a"</formula>
    </cfRule>
    <cfRule type="cellIs" dxfId="478" priority="374" operator="equal">
      <formula>5</formula>
    </cfRule>
    <cfRule type="cellIs" dxfId="477" priority="375" operator="equal">
      <formula>4</formula>
    </cfRule>
    <cfRule type="cellIs" dxfId="476" priority="376" operator="equal">
      <formula>3</formula>
    </cfRule>
    <cfRule type="cellIs" dxfId="475" priority="377" operator="equal">
      <formula>2</formula>
    </cfRule>
    <cfRule type="cellIs" dxfId="474" priority="378" operator="equal">
      <formula>1</formula>
    </cfRule>
  </conditionalFormatting>
  <conditionalFormatting sqref="D26:D28 F26:F28 J26:J28 H26:H28 C26:C27 E26:E27 G26:G27 I26:I27 K26:K27 B26:B28">
    <cfRule type="cellIs" dxfId="473" priority="362" operator="equal">
      <formula>8</formula>
    </cfRule>
    <cfRule type="cellIs" dxfId="472" priority="363" operator="equal">
      <formula>7</formula>
    </cfRule>
    <cfRule type="cellIs" dxfId="471" priority="364" operator="equal">
      <formula>6</formula>
    </cfRule>
    <cfRule type="cellIs" dxfId="470" priority="365" operator="equal">
      <formula>5</formula>
    </cfRule>
    <cfRule type="cellIs" dxfId="469" priority="366" operator="equal">
      <formula>4</formula>
    </cfRule>
    <cfRule type="cellIs" dxfId="468" priority="367" operator="equal">
      <formula>3</formula>
    </cfRule>
    <cfRule type="cellIs" dxfId="467" priority="368" operator="equal">
      <formula>2</formula>
    </cfRule>
    <cfRule type="cellIs" dxfId="466" priority="369" operator="equal">
      <formula>1</formula>
    </cfRule>
  </conditionalFormatting>
  <conditionalFormatting sqref="G26:G27 I26:I27 K26:K27 E26:E27">
    <cfRule type="cellIs" dxfId="465" priority="353" operator="equal">
      <formula>"u"</formula>
    </cfRule>
    <cfRule type="cellIs" dxfId="464" priority="354" operator="equal">
      <formula>"p"</formula>
    </cfRule>
    <cfRule type="cellIs" dxfId="463" priority="355" operator="equal">
      <formula>"c"</formula>
    </cfRule>
    <cfRule type="cellIs" dxfId="462" priority="356" operator="equal">
      <formula>"a"</formula>
    </cfRule>
    <cfRule type="cellIs" dxfId="461" priority="357" operator="equal">
      <formula>5</formula>
    </cfRule>
    <cfRule type="cellIs" dxfId="460" priority="358" operator="equal">
      <formula>4</formula>
    </cfRule>
    <cfRule type="cellIs" dxfId="459" priority="359" operator="equal">
      <formula>3</formula>
    </cfRule>
    <cfRule type="cellIs" dxfId="458" priority="360" operator="equal">
      <formula>2</formula>
    </cfRule>
    <cfRule type="cellIs" dxfId="457" priority="361" operator="equal">
      <formula>1</formula>
    </cfRule>
  </conditionalFormatting>
  <conditionalFormatting sqref="J26:J27 H26:H27 F26:F27">
    <cfRule type="cellIs" dxfId="456" priority="345" operator="equal">
      <formula>8</formula>
    </cfRule>
    <cfRule type="cellIs" dxfId="455" priority="346" operator="equal">
      <formula>7</formula>
    </cfRule>
    <cfRule type="cellIs" dxfId="454" priority="347" operator="equal">
      <formula>6</formula>
    </cfRule>
    <cfRule type="cellIs" dxfId="453" priority="348" operator="equal">
      <formula>5</formula>
    </cfRule>
    <cfRule type="cellIs" dxfId="452" priority="349" operator="equal">
      <formula>4</formula>
    </cfRule>
    <cfRule type="cellIs" dxfId="451" priority="350" operator="equal">
      <formula>3</formula>
    </cfRule>
    <cfRule type="cellIs" dxfId="450" priority="351" operator="equal">
      <formula>2</formula>
    </cfRule>
    <cfRule type="cellIs" dxfId="449" priority="352" operator="equal">
      <formula>1</formula>
    </cfRule>
  </conditionalFormatting>
  <conditionalFormatting sqref="B26:K28">
    <cfRule type="cellIs" dxfId="448" priority="343" operator="equal">
      <formula>9</formula>
    </cfRule>
    <cfRule type="cellIs" dxfId="447" priority="344" operator="equal">
      <formula>8</formula>
    </cfRule>
  </conditionalFormatting>
  <conditionalFormatting sqref="C5:C25 E5:E25 J5:J24 F5:F24 G5:G25 I5:I25 K5:K25 H5:H24">
    <cfRule type="cellIs" dxfId="446" priority="315" operator="equal">
      <formula>"u"</formula>
    </cfRule>
    <cfRule type="cellIs" dxfId="445" priority="316" operator="equal">
      <formula>"p"</formula>
    </cfRule>
    <cfRule type="cellIs" dxfId="444" priority="317" operator="equal">
      <formula>"c"</formula>
    </cfRule>
    <cfRule type="cellIs" dxfId="443" priority="318" operator="equal">
      <formula>"a"</formula>
    </cfRule>
    <cfRule type="cellIs" dxfId="442" priority="319" operator="equal">
      <formula>5</formula>
    </cfRule>
    <cfRule type="cellIs" dxfId="441" priority="320" operator="equal">
      <formula>4</formula>
    </cfRule>
    <cfRule type="cellIs" dxfId="440" priority="321" operator="equal">
      <formula>3</formula>
    </cfRule>
    <cfRule type="cellIs" dxfId="439" priority="322" operator="equal">
      <formula>2</formula>
    </cfRule>
    <cfRule type="cellIs" dxfId="438" priority="323" operator="equal">
      <formula>1</formula>
    </cfRule>
  </conditionalFormatting>
  <conditionalFormatting sqref="B5:B25 D5:D25 H5:H25 F5:F25 J5:J25">
    <cfRule type="cellIs" dxfId="437" priority="307" operator="equal">
      <formula>8</formula>
    </cfRule>
    <cfRule type="cellIs" dxfId="436" priority="308" operator="equal">
      <formula>7</formula>
    </cfRule>
    <cfRule type="cellIs" dxfId="435" priority="309" operator="equal">
      <formula>6</formula>
    </cfRule>
    <cfRule type="cellIs" dxfId="434" priority="310" operator="equal">
      <formula>5</formula>
    </cfRule>
    <cfRule type="cellIs" dxfId="433" priority="311" operator="equal">
      <formula>4</formula>
    </cfRule>
    <cfRule type="cellIs" dxfId="432" priority="312" operator="equal">
      <formula>3</formula>
    </cfRule>
    <cfRule type="cellIs" dxfId="431" priority="313" operator="equal">
      <formula>2</formula>
    </cfRule>
    <cfRule type="cellIs" dxfId="430" priority="314" operator="equal">
      <formula>1</formula>
    </cfRule>
  </conditionalFormatting>
  <conditionalFormatting sqref="B5:K25">
    <cfRule type="cellIs" dxfId="429" priority="101" operator="equal">
      <formula>9</formula>
    </cfRule>
    <cfRule type="cellIs" dxfId="428" priority="10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topLeftCell="A19" zoomScale="90" zoomScaleNormal="125" zoomScalePageLayoutView="90" workbookViewId="0">
      <selection activeCell="E8" sqref="E8"/>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5"/>
      <c r="C5" s="7"/>
      <c r="D5" s="3"/>
      <c r="E5" s="2" t="s">
        <v>7</v>
      </c>
      <c r="F5" s="2" t="s">
        <v>7</v>
      </c>
      <c r="G5" s="2" t="s">
        <v>7</v>
      </c>
      <c r="H5" s="2" t="s">
        <v>7</v>
      </c>
      <c r="I5" s="2" t="s">
        <v>7</v>
      </c>
      <c r="J5" s="2" t="s">
        <v>7</v>
      </c>
      <c r="K5" s="2" t="s">
        <v>7</v>
      </c>
      <c r="L5" s="70">
        <v>1</v>
      </c>
      <c r="M5" s="68" t="s">
        <v>12</v>
      </c>
      <c r="N5" s="1"/>
      <c r="O5" s="1"/>
      <c r="P5" s="1"/>
      <c r="Q5" s="1"/>
      <c r="R5" s="1"/>
      <c r="S5" s="1"/>
      <c r="T5" s="1"/>
      <c r="U5" s="1"/>
      <c r="V5" s="1"/>
    </row>
    <row r="6" spans="1:22" ht="32.1" customHeight="1" x14ac:dyDescent="0.25">
      <c r="A6" s="24">
        <v>0.3125</v>
      </c>
      <c r="B6" s="5"/>
      <c r="C6" s="7"/>
      <c r="D6" s="3"/>
      <c r="E6" s="2" t="s">
        <v>7</v>
      </c>
      <c r="F6" s="2" t="s">
        <v>7</v>
      </c>
      <c r="G6" s="2" t="s">
        <v>7</v>
      </c>
      <c r="H6" s="2" t="s">
        <v>7</v>
      </c>
      <c r="I6" s="2" t="s">
        <v>7</v>
      </c>
      <c r="J6" s="2" t="s">
        <v>7</v>
      </c>
      <c r="K6" s="2" t="s">
        <v>7</v>
      </c>
      <c r="L6" s="71">
        <v>2</v>
      </c>
      <c r="M6" s="69" t="s">
        <v>11</v>
      </c>
      <c r="N6" s="1"/>
      <c r="O6" s="1"/>
      <c r="P6" s="1"/>
      <c r="Q6" s="1"/>
      <c r="R6" s="1"/>
      <c r="S6" s="1"/>
      <c r="T6" s="1"/>
      <c r="U6" s="1"/>
      <c r="V6" s="1"/>
    </row>
    <row r="7" spans="1:22" ht="32.1" customHeight="1" thickBot="1" x14ac:dyDescent="0.3">
      <c r="A7" s="24">
        <v>0.33333333333333331</v>
      </c>
      <c r="B7" s="5"/>
      <c r="C7" s="7"/>
      <c r="D7" s="3"/>
      <c r="E7" s="2" t="s">
        <v>7</v>
      </c>
      <c r="F7" s="2" t="s">
        <v>7</v>
      </c>
      <c r="G7" s="2" t="s">
        <v>7</v>
      </c>
      <c r="H7" s="2" t="s">
        <v>7</v>
      </c>
      <c r="I7" s="2" t="s">
        <v>7</v>
      </c>
      <c r="J7" s="2" t="s">
        <v>7</v>
      </c>
      <c r="K7" s="2" t="s">
        <v>7</v>
      </c>
      <c r="L7" s="29">
        <v>3</v>
      </c>
      <c r="M7" s="30" t="s">
        <v>13</v>
      </c>
      <c r="N7" s="1"/>
      <c r="O7" s="1"/>
      <c r="P7" s="1"/>
      <c r="Q7" s="1"/>
      <c r="R7" s="1"/>
      <c r="S7" s="1"/>
      <c r="T7" s="1"/>
      <c r="U7" s="1"/>
      <c r="V7" s="1"/>
    </row>
    <row r="8" spans="1:22" ht="32.1" customHeight="1" thickBot="1" x14ac:dyDescent="0.3">
      <c r="A8" s="24">
        <v>0.35416666666666669</v>
      </c>
      <c r="B8" s="5"/>
      <c r="C8" s="7"/>
      <c r="D8" s="3"/>
      <c r="E8" s="2" t="s">
        <v>7</v>
      </c>
      <c r="F8" s="2" t="s">
        <v>7</v>
      </c>
      <c r="G8" s="2" t="s">
        <v>7</v>
      </c>
      <c r="H8" s="2" t="s">
        <v>7</v>
      </c>
      <c r="I8" s="2" t="s">
        <v>7</v>
      </c>
      <c r="J8" s="2" t="s">
        <v>7</v>
      </c>
      <c r="K8" s="2" t="s">
        <v>7</v>
      </c>
      <c r="L8" s="200" t="s">
        <v>46</v>
      </c>
      <c r="M8" s="201"/>
      <c r="N8" s="1"/>
      <c r="O8" s="1"/>
      <c r="P8" s="1"/>
      <c r="Q8" s="1"/>
      <c r="R8" s="1"/>
      <c r="S8" s="1"/>
      <c r="T8" s="1"/>
      <c r="U8" s="1"/>
      <c r="V8" s="1"/>
    </row>
    <row r="9" spans="1:22" ht="32.1" customHeight="1" thickBot="1" x14ac:dyDescent="0.3">
      <c r="A9" s="24">
        <v>0.375</v>
      </c>
      <c r="B9" s="5"/>
      <c r="C9" s="7"/>
      <c r="D9" s="3"/>
      <c r="E9" s="2" t="s">
        <v>7</v>
      </c>
      <c r="F9" s="2" t="s">
        <v>7</v>
      </c>
      <c r="G9" s="2" t="s">
        <v>7</v>
      </c>
      <c r="H9" s="2" t="s">
        <v>7</v>
      </c>
      <c r="I9" s="2" t="s">
        <v>7</v>
      </c>
      <c r="J9" s="2" t="s">
        <v>7</v>
      </c>
      <c r="K9" s="2" t="s">
        <v>7</v>
      </c>
      <c r="L9" s="31">
        <v>4</v>
      </c>
      <c r="M9" s="32" t="s">
        <v>45</v>
      </c>
      <c r="N9" s="1"/>
      <c r="O9" s="1"/>
      <c r="P9" s="1"/>
      <c r="Q9" s="1"/>
      <c r="R9" s="1"/>
      <c r="S9" s="1"/>
      <c r="T9" s="1"/>
      <c r="U9" s="1"/>
      <c r="V9" s="1"/>
    </row>
    <row r="10" spans="1:22" ht="32.1" customHeight="1" x14ac:dyDescent="0.25">
      <c r="A10" s="24">
        <v>0.39583333333333331</v>
      </c>
      <c r="B10" s="5"/>
      <c r="C10" s="7"/>
      <c r="D10" s="3"/>
      <c r="E10" s="2" t="s">
        <v>7</v>
      </c>
      <c r="F10" s="2" t="s">
        <v>7</v>
      </c>
      <c r="G10" s="2" t="s">
        <v>7</v>
      </c>
      <c r="H10" s="2" t="s">
        <v>7</v>
      </c>
      <c r="I10" s="2" t="s">
        <v>7</v>
      </c>
      <c r="J10" s="2" t="s">
        <v>7</v>
      </c>
      <c r="K10" s="2" t="s">
        <v>7</v>
      </c>
      <c r="L10" s="202" t="s">
        <v>47</v>
      </c>
      <c r="M10" s="203"/>
      <c r="N10" s="1"/>
      <c r="O10" s="1"/>
      <c r="P10" s="1"/>
      <c r="Q10" s="1"/>
      <c r="R10" s="1"/>
      <c r="S10" s="1"/>
      <c r="T10" s="1"/>
      <c r="U10" s="1"/>
      <c r="V10" s="1"/>
    </row>
    <row r="11" spans="1:22" ht="32.1" customHeight="1" x14ac:dyDescent="0.25">
      <c r="A11" s="24">
        <v>0.41666666666666702</v>
      </c>
      <c r="B11" s="5"/>
      <c r="C11" s="7"/>
      <c r="D11" s="3"/>
      <c r="E11" s="2" t="s">
        <v>7</v>
      </c>
      <c r="F11" s="2" t="s">
        <v>7</v>
      </c>
      <c r="G11" s="2" t="s">
        <v>7</v>
      </c>
      <c r="H11" s="2" t="s">
        <v>7</v>
      </c>
      <c r="I11" s="2" t="s">
        <v>7</v>
      </c>
      <c r="J11" s="2" t="s">
        <v>7</v>
      </c>
      <c r="K11" s="2" t="s">
        <v>7</v>
      </c>
      <c r="L11" s="33">
        <v>5</v>
      </c>
      <c r="M11" s="34" t="s">
        <v>15</v>
      </c>
      <c r="N11" s="1"/>
      <c r="O11" s="1"/>
      <c r="P11" s="1"/>
      <c r="Q11" s="1"/>
      <c r="R11" s="1"/>
      <c r="S11" s="1"/>
      <c r="T11" s="1"/>
      <c r="U11" s="1"/>
      <c r="V11" s="1"/>
    </row>
    <row r="12" spans="1:22" ht="32.1" customHeight="1" x14ac:dyDescent="0.25">
      <c r="A12" s="24">
        <v>0.4375</v>
      </c>
      <c r="B12" s="5"/>
      <c r="C12" s="7"/>
      <c r="D12" s="3"/>
      <c r="E12" s="2" t="s">
        <v>7</v>
      </c>
      <c r="F12" s="2" t="s">
        <v>7</v>
      </c>
      <c r="G12" s="2" t="s">
        <v>7</v>
      </c>
      <c r="H12" s="2" t="s">
        <v>7</v>
      </c>
      <c r="I12" s="2" t="s">
        <v>7</v>
      </c>
      <c r="J12" s="2" t="s">
        <v>7</v>
      </c>
      <c r="K12" s="2" t="s">
        <v>7</v>
      </c>
      <c r="L12" s="35">
        <v>6</v>
      </c>
      <c r="M12" s="36" t="s">
        <v>16</v>
      </c>
      <c r="N12" s="1"/>
      <c r="O12" s="1"/>
      <c r="P12" s="1"/>
      <c r="Q12" s="1"/>
      <c r="R12" s="1"/>
      <c r="S12" s="1"/>
      <c r="T12" s="1"/>
      <c r="U12" s="1"/>
      <c r="V12" s="1"/>
    </row>
    <row r="13" spans="1:22" ht="32.1" customHeight="1" x14ac:dyDescent="0.25">
      <c r="A13" s="24">
        <v>0.45833333333333298</v>
      </c>
      <c r="B13" s="5"/>
      <c r="C13" s="7"/>
      <c r="D13" s="3"/>
      <c r="E13" s="2" t="s">
        <v>7</v>
      </c>
      <c r="F13" s="2" t="s">
        <v>7</v>
      </c>
      <c r="G13" s="2" t="s">
        <v>7</v>
      </c>
      <c r="H13" s="2" t="s">
        <v>7</v>
      </c>
      <c r="I13" s="2" t="s">
        <v>7</v>
      </c>
      <c r="J13" s="2" t="s">
        <v>7</v>
      </c>
      <c r="K13" s="2" t="s">
        <v>7</v>
      </c>
      <c r="L13" s="37">
        <v>7</v>
      </c>
      <c r="M13" s="38" t="s">
        <v>17</v>
      </c>
      <c r="N13" s="1"/>
      <c r="O13" s="1"/>
      <c r="P13" s="1"/>
      <c r="Q13" s="1"/>
      <c r="R13" s="1"/>
      <c r="S13" s="1"/>
      <c r="T13" s="1"/>
      <c r="U13" s="1"/>
      <c r="V13" s="1"/>
    </row>
    <row r="14" spans="1:22" ht="32.1" customHeight="1" x14ac:dyDescent="0.25">
      <c r="A14" s="24">
        <v>0.47916666666666669</v>
      </c>
      <c r="B14" s="5"/>
      <c r="C14" s="7"/>
      <c r="D14" s="3"/>
      <c r="E14" s="2" t="s">
        <v>7</v>
      </c>
      <c r="F14" s="2" t="s">
        <v>7</v>
      </c>
      <c r="G14" s="2" t="s">
        <v>7</v>
      </c>
      <c r="H14" s="2" t="s">
        <v>7</v>
      </c>
      <c r="I14" s="2" t="s">
        <v>7</v>
      </c>
      <c r="J14" s="2" t="s">
        <v>7</v>
      </c>
      <c r="K14" s="2" t="s">
        <v>7</v>
      </c>
      <c r="L14" s="39">
        <v>8</v>
      </c>
      <c r="M14" s="40" t="s">
        <v>40</v>
      </c>
      <c r="N14" s="1"/>
      <c r="O14" s="1"/>
      <c r="P14" s="1"/>
      <c r="Q14" s="1"/>
      <c r="R14" s="1"/>
      <c r="S14" s="1"/>
      <c r="T14" s="1"/>
      <c r="U14" s="1"/>
      <c r="V14" s="1"/>
    </row>
    <row r="15" spans="1:22" ht="32.1" customHeight="1" thickBot="1" x14ac:dyDescent="0.3">
      <c r="A15" s="24">
        <v>0.5</v>
      </c>
      <c r="B15" s="5"/>
      <c r="C15" s="7"/>
      <c r="D15" s="3"/>
      <c r="E15" s="2" t="s">
        <v>7</v>
      </c>
      <c r="F15" s="2" t="s">
        <v>7</v>
      </c>
      <c r="G15" s="2" t="s">
        <v>7</v>
      </c>
      <c r="H15" s="2" t="s">
        <v>7</v>
      </c>
      <c r="I15" s="2" t="s">
        <v>7</v>
      </c>
      <c r="J15" s="2" t="s">
        <v>7</v>
      </c>
      <c r="K15" s="2" t="s">
        <v>7</v>
      </c>
      <c r="L15" s="41">
        <v>9</v>
      </c>
      <c r="M15" s="42" t="s">
        <v>50</v>
      </c>
      <c r="N15" s="1"/>
      <c r="O15" s="1"/>
      <c r="P15" s="1"/>
      <c r="Q15" s="1"/>
      <c r="R15" s="1"/>
      <c r="S15" s="1"/>
      <c r="T15" s="1"/>
      <c r="U15" s="1"/>
      <c r="V15" s="1"/>
    </row>
    <row r="16" spans="1:22" ht="32.1" customHeight="1" thickBot="1" x14ac:dyDescent="0.3">
      <c r="A16" s="24">
        <v>0.52083333333333337</v>
      </c>
      <c r="B16" s="5"/>
      <c r="C16" s="7"/>
      <c r="D16" s="3"/>
      <c r="E16" s="2" t="s">
        <v>7</v>
      </c>
      <c r="F16" s="2" t="s">
        <v>7</v>
      </c>
      <c r="G16" s="2" t="s">
        <v>7</v>
      </c>
      <c r="H16" s="2" t="s">
        <v>7</v>
      </c>
      <c r="I16" s="2" t="s">
        <v>7</v>
      </c>
      <c r="J16" s="2" t="s">
        <v>7</v>
      </c>
      <c r="K16" s="2" t="s">
        <v>7</v>
      </c>
      <c r="L16" s="207" t="s">
        <v>44</v>
      </c>
      <c r="M16" s="208"/>
      <c r="N16" s="1"/>
      <c r="O16" s="1"/>
      <c r="P16" s="1"/>
      <c r="Q16" s="1"/>
      <c r="R16" s="1"/>
      <c r="S16" s="1"/>
      <c r="T16" s="1"/>
      <c r="U16" s="1"/>
      <c r="V16" s="1"/>
    </row>
    <row r="17" spans="1:22" ht="32.1" customHeight="1" x14ac:dyDescent="0.25">
      <c r="A17" s="24">
        <v>0.54166666666666596</v>
      </c>
      <c r="B17" s="5"/>
      <c r="C17" s="7"/>
      <c r="D17" s="3"/>
      <c r="E17" s="2" t="s">
        <v>7</v>
      </c>
      <c r="F17" s="2" t="s">
        <v>7</v>
      </c>
      <c r="G17" s="2" t="s">
        <v>7</v>
      </c>
      <c r="H17" s="2" t="s">
        <v>7</v>
      </c>
      <c r="I17" s="2" t="s">
        <v>7</v>
      </c>
      <c r="J17" s="2" t="s">
        <v>7</v>
      </c>
      <c r="K17" s="2" t="s">
        <v>7</v>
      </c>
      <c r="L17" s="196" t="s">
        <v>10</v>
      </c>
      <c r="M17" s="209"/>
      <c r="N17" s="1"/>
      <c r="O17" s="1"/>
      <c r="P17" s="1"/>
      <c r="Q17" s="1"/>
      <c r="R17" s="1"/>
      <c r="S17" s="1"/>
      <c r="T17" s="1"/>
      <c r="U17" s="1"/>
      <c r="V17" s="1"/>
    </row>
    <row r="18" spans="1:22" ht="32.1" customHeight="1" x14ac:dyDescent="0.25">
      <c r="A18" s="24">
        <v>0.5625</v>
      </c>
      <c r="B18" s="5"/>
      <c r="C18" s="7"/>
      <c r="D18" s="3"/>
      <c r="E18" s="2" t="s">
        <v>7</v>
      </c>
      <c r="F18" s="2" t="s">
        <v>7</v>
      </c>
      <c r="G18" s="2" t="s">
        <v>7</v>
      </c>
      <c r="H18" s="2" t="s">
        <v>7</v>
      </c>
      <c r="I18" s="2" t="s">
        <v>7</v>
      </c>
      <c r="J18" s="2" t="s">
        <v>7</v>
      </c>
      <c r="K18" s="2" t="s">
        <v>7</v>
      </c>
      <c r="L18" s="70">
        <v>1</v>
      </c>
      <c r="M18" s="68" t="s">
        <v>12</v>
      </c>
      <c r="N18" s="1"/>
      <c r="O18" s="1"/>
      <c r="P18" s="1"/>
      <c r="Q18" s="1"/>
      <c r="R18" s="1"/>
      <c r="S18" s="1"/>
      <c r="T18" s="1"/>
      <c r="U18" s="1"/>
      <c r="V18" s="1"/>
    </row>
    <row r="19" spans="1:22" ht="32.1" customHeight="1" x14ac:dyDescent="0.25">
      <c r="A19" s="24">
        <v>0.58333333333333304</v>
      </c>
      <c r="B19" s="5"/>
      <c r="C19" s="7"/>
      <c r="D19" s="3"/>
      <c r="E19" s="2" t="s">
        <v>7</v>
      </c>
      <c r="F19" s="2" t="s">
        <v>7</v>
      </c>
      <c r="G19" s="2" t="s">
        <v>7</v>
      </c>
      <c r="H19" s="2" t="s">
        <v>7</v>
      </c>
      <c r="I19" s="2" t="s">
        <v>7</v>
      </c>
      <c r="J19" s="2" t="s">
        <v>7</v>
      </c>
      <c r="K19" s="2" t="s">
        <v>7</v>
      </c>
      <c r="L19" s="71">
        <v>2</v>
      </c>
      <c r="M19" s="69" t="s">
        <v>11</v>
      </c>
      <c r="N19" s="1"/>
      <c r="O19" s="1"/>
      <c r="P19" s="1"/>
      <c r="Q19" s="1"/>
      <c r="R19" s="1"/>
      <c r="S19" s="1"/>
      <c r="T19" s="1"/>
      <c r="U19" s="1"/>
      <c r="V19" s="1"/>
    </row>
    <row r="20" spans="1:22" ht="32.1" customHeight="1" thickBot="1" x14ac:dyDescent="0.3">
      <c r="A20" s="24">
        <v>0.60416666666666663</v>
      </c>
      <c r="B20" s="5"/>
      <c r="C20" s="7"/>
      <c r="D20" s="3"/>
      <c r="E20" s="2" t="s">
        <v>7</v>
      </c>
      <c r="F20" s="2" t="s">
        <v>7</v>
      </c>
      <c r="G20" s="2" t="s">
        <v>7</v>
      </c>
      <c r="H20" s="2" t="s">
        <v>7</v>
      </c>
      <c r="I20" s="2" t="s">
        <v>7</v>
      </c>
      <c r="J20" s="2" t="s">
        <v>7</v>
      </c>
      <c r="K20" s="2" t="s">
        <v>7</v>
      </c>
      <c r="L20" s="29">
        <v>3</v>
      </c>
      <c r="M20" s="30" t="s">
        <v>13</v>
      </c>
      <c r="N20" s="1"/>
      <c r="O20" s="1"/>
      <c r="P20" s="1"/>
      <c r="Q20" s="1"/>
      <c r="R20" s="1"/>
      <c r="S20" s="1"/>
      <c r="T20" s="1"/>
      <c r="U20" s="1"/>
      <c r="V20" s="1"/>
    </row>
    <row r="21" spans="1:22" ht="32.1" customHeight="1" thickBot="1" x14ac:dyDescent="0.3">
      <c r="A21" s="24">
        <v>0.625</v>
      </c>
      <c r="B21" s="5"/>
      <c r="C21" s="7"/>
      <c r="D21" s="3"/>
      <c r="E21" s="2" t="s">
        <v>7</v>
      </c>
      <c r="F21" s="2" t="s">
        <v>7</v>
      </c>
      <c r="G21" s="2" t="s">
        <v>7</v>
      </c>
      <c r="H21" s="2" t="s">
        <v>7</v>
      </c>
      <c r="I21" s="2" t="s">
        <v>7</v>
      </c>
      <c r="J21" s="2" t="s">
        <v>7</v>
      </c>
      <c r="K21" s="2" t="s">
        <v>7</v>
      </c>
      <c r="L21" s="200" t="s">
        <v>46</v>
      </c>
      <c r="M21" s="201"/>
      <c r="N21" s="1"/>
      <c r="O21" s="1"/>
      <c r="P21" s="1"/>
      <c r="Q21" s="1"/>
      <c r="R21" s="1"/>
      <c r="S21" s="1"/>
      <c r="T21" s="1"/>
      <c r="U21" s="1"/>
      <c r="V21" s="1"/>
    </row>
    <row r="22" spans="1:22" ht="32.1" customHeight="1" thickBot="1" x14ac:dyDescent="0.3">
      <c r="A22" s="24">
        <v>0.64583333333333337</v>
      </c>
      <c r="B22" s="5"/>
      <c r="C22" s="7"/>
      <c r="D22" s="3"/>
      <c r="E22" s="2" t="s">
        <v>7</v>
      </c>
      <c r="F22" s="2" t="s">
        <v>7</v>
      </c>
      <c r="G22" s="2" t="s">
        <v>7</v>
      </c>
      <c r="H22" s="2" t="s">
        <v>7</v>
      </c>
      <c r="I22" s="2" t="s">
        <v>7</v>
      </c>
      <c r="J22" s="2" t="s">
        <v>7</v>
      </c>
      <c r="K22" s="2" t="s">
        <v>7</v>
      </c>
      <c r="L22" s="31">
        <v>4</v>
      </c>
      <c r="M22" s="32" t="s">
        <v>45</v>
      </c>
      <c r="N22" s="1"/>
      <c r="O22" s="1"/>
      <c r="P22" s="1"/>
      <c r="Q22" s="1"/>
      <c r="R22" s="1"/>
      <c r="S22" s="1"/>
      <c r="T22" s="1"/>
      <c r="U22" s="1"/>
      <c r="V22" s="1"/>
    </row>
    <row r="23" spans="1:22" ht="32.1" customHeight="1" x14ac:dyDescent="0.25">
      <c r="A23" s="24">
        <v>0.66666666666666663</v>
      </c>
      <c r="B23" s="5"/>
      <c r="C23" s="7"/>
      <c r="D23" s="3"/>
      <c r="E23" s="2" t="s">
        <v>7</v>
      </c>
      <c r="F23" s="2" t="s">
        <v>7</v>
      </c>
      <c r="G23" s="2" t="s">
        <v>7</v>
      </c>
      <c r="H23" s="2" t="s">
        <v>7</v>
      </c>
      <c r="I23" s="2" t="s">
        <v>7</v>
      </c>
      <c r="J23" s="2" t="s">
        <v>7</v>
      </c>
      <c r="K23" s="2" t="s">
        <v>7</v>
      </c>
      <c r="L23" s="202" t="s">
        <v>47</v>
      </c>
      <c r="M23" s="203"/>
      <c r="N23" s="1"/>
      <c r="O23" s="1"/>
      <c r="P23" s="1"/>
      <c r="Q23" s="1"/>
      <c r="R23" s="1"/>
      <c r="S23" s="1"/>
      <c r="T23" s="1"/>
      <c r="U23" s="1"/>
      <c r="V23" s="1"/>
    </row>
    <row r="24" spans="1:22" ht="32.1" customHeight="1" x14ac:dyDescent="0.25">
      <c r="A24" s="24">
        <v>0.6875</v>
      </c>
      <c r="B24" s="5"/>
      <c r="C24" s="7"/>
      <c r="D24" s="3"/>
      <c r="E24" s="2" t="s">
        <v>7</v>
      </c>
      <c r="F24" s="2" t="s">
        <v>7</v>
      </c>
      <c r="G24" s="2" t="s">
        <v>7</v>
      </c>
      <c r="H24" s="2" t="s">
        <v>7</v>
      </c>
      <c r="I24" s="2" t="s">
        <v>7</v>
      </c>
      <c r="J24" s="2" t="s">
        <v>7</v>
      </c>
      <c r="K24" s="2" t="s">
        <v>7</v>
      </c>
      <c r="L24" s="33">
        <v>5</v>
      </c>
      <c r="M24" s="34" t="s">
        <v>15</v>
      </c>
      <c r="N24" s="1"/>
      <c r="O24" s="1"/>
      <c r="P24" s="1"/>
      <c r="Q24" s="1"/>
      <c r="R24" s="1"/>
      <c r="S24" s="1"/>
      <c r="T24" s="1"/>
      <c r="U24" s="1"/>
      <c r="V24" s="1"/>
    </row>
    <row r="25" spans="1:22" ht="32.1" customHeight="1" x14ac:dyDescent="0.25">
      <c r="A25" s="24">
        <v>0.70833333333333304</v>
      </c>
      <c r="B25" s="25"/>
      <c r="C25" s="72"/>
      <c r="D25" s="72"/>
      <c r="E25" s="72"/>
      <c r="F25" s="72"/>
      <c r="G25" s="72"/>
      <c r="H25" s="72"/>
      <c r="I25" s="72"/>
      <c r="J25" s="72"/>
      <c r="K25" s="72"/>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5:K28 I25:I28 G25:G28 E25:E28 C25:C28">
    <cfRule type="cellIs" dxfId="427" priority="66" operator="equal">
      <formula>"u"</formula>
    </cfRule>
    <cfRule type="cellIs" dxfId="426" priority="67" operator="equal">
      <formula>"p"</formula>
    </cfRule>
    <cfRule type="cellIs" dxfId="425" priority="68" operator="equal">
      <formula>"c"</formula>
    </cfRule>
    <cfRule type="cellIs" dxfId="424" priority="69" operator="equal">
      <formula>"a"</formula>
    </cfRule>
    <cfRule type="cellIs" dxfId="423" priority="70" operator="equal">
      <formula>5</formula>
    </cfRule>
    <cfRule type="cellIs" dxfId="422" priority="71" operator="equal">
      <formula>4</formula>
    </cfRule>
    <cfRule type="cellIs" dxfId="421" priority="72" operator="equal">
      <formula>3</formula>
    </cfRule>
    <cfRule type="cellIs" dxfId="420" priority="73" operator="equal">
      <formula>2</formula>
    </cfRule>
    <cfRule type="cellIs" dxfId="419" priority="74" operator="equal">
      <formula>1</formula>
    </cfRule>
  </conditionalFormatting>
  <conditionalFormatting sqref="D25:D28 F25:F28 J25:J28 H25:H28 C25:C27 E25:E27 G25:G27 I25:I27 K25:K27 B25:B28">
    <cfRule type="cellIs" dxfId="418" priority="58" operator="equal">
      <formula>8</formula>
    </cfRule>
    <cfRule type="cellIs" dxfId="417" priority="59" operator="equal">
      <formula>7</formula>
    </cfRule>
    <cfRule type="cellIs" dxfId="416" priority="60" operator="equal">
      <formula>6</formula>
    </cfRule>
    <cfRule type="cellIs" dxfId="415" priority="61" operator="equal">
      <formula>5</formula>
    </cfRule>
    <cfRule type="cellIs" dxfId="414" priority="62" operator="equal">
      <formula>4</formula>
    </cfRule>
    <cfRule type="cellIs" dxfId="413" priority="63" operator="equal">
      <formula>3</formula>
    </cfRule>
    <cfRule type="cellIs" dxfId="412" priority="64" operator="equal">
      <formula>2</formula>
    </cfRule>
    <cfRule type="cellIs" dxfId="411" priority="65" operator="equal">
      <formula>1</formula>
    </cfRule>
  </conditionalFormatting>
  <conditionalFormatting sqref="G25:G27 I25:I27 K25:K27 E25:E27">
    <cfRule type="cellIs" dxfId="410" priority="49" operator="equal">
      <formula>"u"</formula>
    </cfRule>
    <cfRule type="cellIs" dxfId="409" priority="50" operator="equal">
      <formula>"p"</formula>
    </cfRule>
    <cfRule type="cellIs" dxfId="408" priority="51" operator="equal">
      <formula>"c"</formula>
    </cfRule>
    <cfRule type="cellIs" dxfId="407" priority="52" operator="equal">
      <formula>"a"</formula>
    </cfRule>
    <cfRule type="cellIs" dxfId="406" priority="53" operator="equal">
      <formula>5</formula>
    </cfRule>
    <cfRule type="cellIs" dxfId="405" priority="54" operator="equal">
      <formula>4</formula>
    </cfRule>
    <cfRule type="cellIs" dxfId="404" priority="55" operator="equal">
      <formula>3</formula>
    </cfRule>
    <cfRule type="cellIs" dxfId="403" priority="56" operator="equal">
      <formula>2</formula>
    </cfRule>
    <cfRule type="cellIs" dxfId="402" priority="57" operator="equal">
      <formula>1</formula>
    </cfRule>
  </conditionalFormatting>
  <conditionalFormatting sqref="J25:J27 H25:H27 F25:F27">
    <cfRule type="cellIs" dxfId="401" priority="41" operator="equal">
      <formula>8</formula>
    </cfRule>
    <cfRule type="cellIs" dxfId="400" priority="42" operator="equal">
      <formula>7</formula>
    </cfRule>
    <cfRule type="cellIs" dxfId="399" priority="43" operator="equal">
      <formula>6</formula>
    </cfRule>
    <cfRule type="cellIs" dxfId="398" priority="44" operator="equal">
      <formula>5</formula>
    </cfRule>
    <cfRule type="cellIs" dxfId="397" priority="45" operator="equal">
      <formula>4</formula>
    </cfRule>
    <cfRule type="cellIs" dxfId="396" priority="46" operator="equal">
      <formula>3</formula>
    </cfRule>
    <cfRule type="cellIs" dxfId="395" priority="47" operator="equal">
      <formula>2</formula>
    </cfRule>
    <cfRule type="cellIs" dxfId="394" priority="48" operator="equal">
      <formula>1</formula>
    </cfRule>
  </conditionalFormatting>
  <conditionalFormatting sqref="B25:K28">
    <cfRule type="cellIs" dxfId="393" priority="39" operator="equal">
      <formula>9</formula>
    </cfRule>
    <cfRule type="cellIs" dxfId="392" priority="40" operator="equal">
      <formula>8</formula>
    </cfRule>
  </conditionalFormatting>
  <conditionalFormatting sqref="C5:C24 E5:K24">
    <cfRule type="cellIs" dxfId="391" priority="11" operator="equal">
      <formula>"u"</formula>
    </cfRule>
    <cfRule type="cellIs" dxfId="390" priority="12" operator="equal">
      <formula>"p"</formula>
    </cfRule>
    <cfRule type="cellIs" dxfId="389" priority="13" operator="equal">
      <formula>"c"</formula>
    </cfRule>
    <cfRule type="cellIs" dxfId="388" priority="14" operator="equal">
      <formula>"a"</formula>
    </cfRule>
    <cfRule type="cellIs" dxfId="387" priority="15" operator="equal">
      <formula>5</formula>
    </cfRule>
    <cfRule type="cellIs" dxfId="386" priority="16" operator="equal">
      <formula>4</formula>
    </cfRule>
    <cfRule type="cellIs" dxfId="385" priority="17" operator="equal">
      <formula>3</formula>
    </cfRule>
    <cfRule type="cellIs" dxfId="384" priority="18" operator="equal">
      <formula>2</formula>
    </cfRule>
    <cfRule type="cellIs" dxfId="383" priority="19" operator="equal">
      <formula>1</formula>
    </cfRule>
  </conditionalFormatting>
  <conditionalFormatting sqref="D5:D24 B5:B24 F5:F24 J5:J24 H5:H24">
    <cfRule type="cellIs" dxfId="382" priority="3" operator="equal">
      <formula>8</formula>
    </cfRule>
    <cfRule type="cellIs" dxfId="381" priority="4" operator="equal">
      <formula>7</formula>
    </cfRule>
    <cfRule type="cellIs" dxfId="380" priority="5" operator="equal">
      <formula>6</formula>
    </cfRule>
    <cfRule type="cellIs" dxfId="379" priority="6" operator="equal">
      <formula>5</formula>
    </cfRule>
    <cfRule type="cellIs" dxfId="378" priority="7" operator="equal">
      <formula>4</formula>
    </cfRule>
    <cfRule type="cellIs" dxfId="377" priority="8" operator="equal">
      <formula>3</formula>
    </cfRule>
    <cfRule type="cellIs" dxfId="376" priority="9" operator="equal">
      <formula>2</formula>
    </cfRule>
    <cfRule type="cellIs" dxfId="375" priority="10" operator="equal">
      <formula>1</formula>
    </cfRule>
  </conditionalFormatting>
  <conditionalFormatting sqref="B5:K24">
    <cfRule type="cellIs" dxfId="374" priority="1" operator="equal">
      <formula>9</formula>
    </cfRule>
    <cfRule type="cellIs" dxfId="373" priority="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80" zoomScaleNormal="125" zoomScalePageLayoutView="80" workbookViewId="0">
      <selection activeCell="A5" sqref="A5:A28"/>
    </sheetView>
  </sheetViews>
  <sheetFormatPr defaultColWidth="8.85546875" defaultRowHeight="15" x14ac:dyDescent="0.25"/>
  <cols>
    <col min="1" max="1" width="11.1406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5"/>
      <c r="C5" s="7"/>
      <c r="D5" s="3"/>
      <c r="E5" s="2" t="s">
        <v>7</v>
      </c>
      <c r="F5" s="2" t="s">
        <v>7</v>
      </c>
      <c r="G5" s="2" t="s">
        <v>7</v>
      </c>
      <c r="H5" s="2"/>
      <c r="I5" s="2"/>
      <c r="J5" s="2" t="s">
        <v>7</v>
      </c>
      <c r="K5" s="2" t="s">
        <v>7</v>
      </c>
      <c r="L5" s="70">
        <v>1</v>
      </c>
      <c r="M5" s="68" t="s">
        <v>12</v>
      </c>
      <c r="N5" s="1"/>
      <c r="O5" s="1"/>
      <c r="P5" s="1"/>
      <c r="Q5" s="1"/>
      <c r="R5" s="1"/>
      <c r="S5" s="1"/>
      <c r="T5" s="1"/>
      <c r="U5" s="1"/>
      <c r="V5" s="1"/>
    </row>
    <row r="6" spans="1:22" ht="32.1" customHeight="1" x14ac:dyDescent="0.25">
      <c r="A6" s="24">
        <v>0.3125</v>
      </c>
      <c r="B6" s="5"/>
      <c r="C6" s="7"/>
      <c r="D6" s="3"/>
      <c r="E6" s="2" t="s">
        <v>7</v>
      </c>
      <c r="F6" s="2" t="s">
        <v>7</v>
      </c>
      <c r="G6" s="2" t="s">
        <v>7</v>
      </c>
      <c r="H6" s="2"/>
      <c r="I6" s="2"/>
      <c r="J6" s="2" t="s">
        <v>7</v>
      </c>
      <c r="K6" s="2" t="s">
        <v>7</v>
      </c>
      <c r="L6" s="71">
        <v>2</v>
      </c>
      <c r="M6" s="69" t="s">
        <v>11</v>
      </c>
      <c r="N6" s="1"/>
      <c r="O6" s="1"/>
      <c r="P6" s="1"/>
      <c r="Q6" s="1"/>
      <c r="R6" s="1"/>
      <c r="S6" s="1"/>
      <c r="T6" s="1"/>
      <c r="U6" s="1"/>
      <c r="V6" s="1"/>
    </row>
    <row r="7" spans="1:22" ht="32.1" customHeight="1" thickBot="1" x14ac:dyDescent="0.3">
      <c r="A7" s="24">
        <v>0.33333333333333331</v>
      </c>
      <c r="B7" s="5"/>
      <c r="C7" s="7"/>
      <c r="D7" s="3"/>
      <c r="E7" s="2" t="s">
        <v>7</v>
      </c>
      <c r="F7" s="2" t="s">
        <v>7</v>
      </c>
      <c r="G7" s="2" t="s">
        <v>7</v>
      </c>
      <c r="H7" s="2"/>
      <c r="I7" s="2"/>
      <c r="J7" s="2" t="s">
        <v>7</v>
      </c>
      <c r="K7" s="2" t="s">
        <v>7</v>
      </c>
      <c r="L7" s="29">
        <v>3</v>
      </c>
      <c r="M7" s="30" t="s">
        <v>13</v>
      </c>
      <c r="N7" s="1"/>
      <c r="O7" s="1"/>
      <c r="P7" s="1"/>
      <c r="Q7" s="1"/>
      <c r="R7" s="1"/>
      <c r="S7" s="1"/>
      <c r="T7" s="1"/>
      <c r="U7" s="1"/>
      <c r="V7" s="1"/>
    </row>
    <row r="8" spans="1:22" ht="32.1" customHeight="1" thickBot="1" x14ac:dyDescent="0.3">
      <c r="A8" s="24">
        <v>0.35416666666666669</v>
      </c>
      <c r="B8" s="5"/>
      <c r="C8" s="7"/>
      <c r="D8" s="3"/>
      <c r="E8" s="2" t="s">
        <v>7</v>
      </c>
      <c r="F8" s="2" t="s">
        <v>7</v>
      </c>
      <c r="G8" s="2" t="s">
        <v>7</v>
      </c>
      <c r="H8" s="2"/>
      <c r="I8" s="2"/>
      <c r="J8" s="2" t="s">
        <v>7</v>
      </c>
      <c r="K8" s="2" t="s">
        <v>7</v>
      </c>
      <c r="L8" s="200" t="s">
        <v>46</v>
      </c>
      <c r="M8" s="201"/>
      <c r="N8" s="1"/>
      <c r="O8" s="1"/>
      <c r="P8" s="1"/>
      <c r="Q8" s="1"/>
      <c r="R8" s="1"/>
      <c r="S8" s="1"/>
      <c r="T8" s="1"/>
      <c r="U8" s="1"/>
      <c r="V8" s="1"/>
    </row>
    <row r="9" spans="1:22" ht="32.1" customHeight="1" thickBot="1" x14ac:dyDescent="0.3">
      <c r="A9" s="24">
        <v>0.375</v>
      </c>
      <c r="B9" s="5"/>
      <c r="C9" s="7"/>
      <c r="D9" s="3"/>
      <c r="E9" s="2" t="s">
        <v>7</v>
      </c>
      <c r="F9" s="2" t="s">
        <v>7</v>
      </c>
      <c r="G9" s="2" t="s">
        <v>7</v>
      </c>
      <c r="H9" s="2"/>
      <c r="I9" s="2"/>
      <c r="J9" s="2" t="s">
        <v>7</v>
      </c>
      <c r="K9" s="2" t="s">
        <v>7</v>
      </c>
      <c r="L9" s="31">
        <v>4</v>
      </c>
      <c r="M9" s="32" t="s">
        <v>45</v>
      </c>
      <c r="N9" s="1"/>
      <c r="O9" s="1"/>
      <c r="P9" s="1"/>
      <c r="Q9" s="1"/>
      <c r="R9" s="1"/>
      <c r="S9" s="1"/>
      <c r="T9" s="1"/>
      <c r="U9" s="1"/>
      <c r="V9" s="1"/>
    </row>
    <row r="10" spans="1:22" ht="32.1" customHeight="1" x14ac:dyDescent="0.25">
      <c r="A10" s="24">
        <v>0.39583333333333331</v>
      </c>
      <c r="B10" s="5"/>
      <c r="C10" s="7"/>
      <c r="D10" s="3"/>
      <c r="E10" s="2" t="s">
        <v>7</v>
      </c>
      <c r="F10" s="2" t="s">
        <v>7</v>
      </c>
      <c r="G10" s="2" t="s">
        <v>7</v>
      </c>
      <c r="H10" s="2"/>
      <c r="I10" s="2"/>
      <c r="J10" s="2" t="s">
        <v>7</v>
      </c>
      <c r="K10" s="2" t="s">
        <v>7</v>
      </c>
      <c r="L10" s="202" t="s">
        <v>47</v>
      </c>
      <c r="M10" s="203"/>
      <c r="N10" s="1"/>
      <c r="O10" s="1"/>
      <c r="P10" s="1"/>
      <c r="Q10" s="1"/>
      <c r="R10" s="1"/>
      <c r="S10" s="1"/>
      <c r="T10" s="1"/>
      <c r="U10" s="1"/>
      <c r="V10" s="1"/>
    </row>
    <row r="11" spans="1:22" ht="32.1" customHeight="1" x14ac:dyDescent="0.25">
      <c r="A11" s="24">
        <v>0.41666666666666702</v>
      </c>
      <c r="B11" s="5"/>
      <c r="C11" s="7"/>
      <c r="D11" s="3"/>
      <c r="E11" s="2" t="s">
        <v>7</v>
      </c>
      <c r="F11" s="2" t="s">
        <v>7</v>
      </c>
      <c r="G11" s="2" t="s">
        <v>7</v>
      </c>
      <c r="H11" s="2"/>
      <c r="I11" s="2"/>
      <c r="J11" s="2" t="s">
        <v>7</v>
      </c>
      <c r="K11" s="2" t="s">
        <v>7</v>
      </c>
      <c r="L11" s="33">
        <v>5</v>
      </c>
      <c r="M11" s="34" t="s">
        <v>15</v>
      </c>
      <c r="N11" s="1"/>
      <c r="O11" s="1"/>
      <c r="P11" s="1"/>
      <c r="Q11" s="1"/>
      <c r="R11" s="1"/>
      <c r="S11" s="1"/>
      <c r="T11" s="1"/>
      <c r="U11" s="1"/>
      <c r="V11" s="1"/>
    </row>
    <row r="12" spans="1:22" ht="32.1" customHeight="1" x14ac:dyDescent="0.25">
      <c r="A12" s="24">
        <v>0.4375</v>
      </c>
      <c r="B12" s="5"/>
      <c r="C12" s="7"/>
      <c r="D12" s="3"/>
      <c r="E12" s="2" t="s">
        <v>7</v>
      </c>
      <c r="F12" s="2" t="s">
        <v>7</v>
      </c>
      <c r="G12" s="2" t="s">
        <v>7</v>
      </c>
      <c r="H12" s="2"/>
      <c r="I12" s="2"/>
      <c r="J12" s="2" t="s">
        <v>7</v>
      </c>
      <c r="K12" s="2" t="s">
        <v>7</v>
      </c>
      <c r="L12" s="35">
        <v>6</v>
      </c>
      <c r="M12" s="36" t="s">
        <v>16</v>
      </c>
      <c r="N12" s="1"/>
      <c r="O12" s="1"/>
      <c r="P12" s="1"/>
      <c r="Q12" s="1"/>
      <c r="R12" s="1"/>
      <c r="S12" s="1"/>
      <c r="T12" s="1"/>
      <c r="U12" s="1"/>
      <c r="V12" s="1"/>
    </row>
    <row r="13" spans="1:22" ht="32.1" customHeight="1" x14ac:dyDescent="0.25">
      <c r="A13" s="24">
        <v>0.45833333333333298</v>
      </c>
      <c r="B13" s="5"/>
      <c r="C13" s="7"/>
      <c r="D13" s="3"/>
      <c r="E13" s="2" t="s">
        <v>7</v>
      </c>
      <c r="F13" s="2" t="s">
        <v>7</v>
      </c>
      <c r="G13" s="2" t="s">
        <v>7</v>
      </c>
      <c r="H13" s="2"/>
      <c r="I13" s="2"/>
      <c r="J13" s="2" t="s">
        <v>7</v>
      </c>
      <c r="K13" s="2" t="s">
        <v>7</v>
      </c>
      <c r="L13" s="37">
        <v>7</v>
      </c>
      <c r="M13" s="38" t="s">
        <v>17</v>
      </c>
      <c r="N13" s="1"/>
      <c r="O13" s="1"/>
      <c r="P13" s="1"/>
      <c r="Q13" s="1"/>
      <c r="R13" s="1"/>
      <c r="S13" s="1"/>
      <c r="T13" s="1"/>
      <c r="U13" s="1"/>
      <c r="V13" s="1"/>
    </row>
    <row r="14" spans="1:22" ht="32.1" customHeight="1" x14ac:dyDescent="0.25">
      <c r="A14" s="24">
        <v>0.47916666666666669</v>
      </c>
      <c r="B14" s="5"/>
      <c r="C14" s="7"/>
      <c r="D14" s="3"/>
      <c r="E14" s="2" t="s">
        <v>7</v>
      </c>
      <c r="F14" s="2" t="s">
        <v>7</v>
      </c>
      <c r="G14" s="2" t="s">
        <v>7</v>
      </c>
      <c r="H14" s="2"/>
      <c r="I14" s="2"/>
      <c r="J14" s="2" t="s">
        <v>7</v>
      </c>
      <c r="K14" s="2" t="s">
        <v>7</v>
      </c>
      <c r="L14" s="39">
        <v>8</v>
      </c>
      <c r="M14" s="40" t="s">
        <v>40</v>
      </c>
      <c r="N14" s="1"/>
      <c r="O14" s="1"/>
      <c r="P14" s="1"/>
      <c r="Q14" s="1"/>
      <c r="R14" s="1"/>
      <c r="S14" s="1"/>
      <c r="T14" s="1"/>
      <c r="U14" s="1"/>
      <c r="V14" s="1"/>
    </row>
    <row r="15" spans="1:22" ht="32.1" customHeight="1" thickBot="1" x14ac:dyDescent="0.3">
      <c r="A15" s="24">
        <v>0.5</v>
      </c>
      <c r="B15" s="5"/>
      <c r="C15" s="7"/>
      <c r="D15" s="3"/>
      <c r="E15" s="2" t="s">
        <v>7</v>
      </c>
      <c r="F15" s="2" t="s">
        <v>7</v>
      </c>
      <c r="G15" s="2" t="s">
        <v>7</v>
      </c>
      <c r="H15" s="2"/>
      <c r="I15" s="2"/>
      <c r="J15" s="2" t="s">
        <v>7</v>
      </c>
      <c r="K15" s="2" t="s">
        <v>7</v>
      </c>
      <c r="L15" s="41">
        <v>9</v>
      </c>
      <c r="M15" s="42" t="s">
        <v>50</v>
      </c>
      <c r="N15" s="1"/>
      <c r="O15" s="1"/>
      <c r="P15" s="1"/>
      <c r="Q15" s="1"/>
      <c r="R15" s="1"/>
      <c r="S15" s="1"/>
      <c r="T15" s="1"/>
      <c r="U15" s="1"/>
      <c r="V15" s="1"/>
    </row>
    <row r="16" spans="1:22" ht="32.1" customHeight="1" thickBot="1" x14ac:dyDescent="0.3">
      <c r="A16" s="24">
        <v>0.52083333333333337</v>
      </c>
      <c r="B16" s="5"/>
      <c r="C16" s="7"/>
      <c r="D16" s="3"/>
      <c r="E16" s="2" t="s">
        <v>7</v>
      </c>
      <c r="F16" s="2" t="s">
        <v>7</v>
      </c>
      <c r="G16" s="2" t="s">
        <v>7</v>
      </c>
      <c r="H16" s="2"/>
      <c r="I16" s="2"/>
      <c r="J16" s="2" t="s">
        <v>7</v>
      </c>
      <c r="K16" s="2" t="s">
        <v>7</v>
      </c>
      <c r="L16" s="207" t="s">
        <v>44</v>
      </c>
      <c r="M16" s="208"/>
      <c r="N16" s="1"/>
      <c r="O16" s="1"/>
      <c r="P16" s="1"/>
      <c r="Q16" s="1"/>
      <c r="R16" s="1"/>
      <c r="S16" s="1"/>
      <c r="T16" s="1"/>
      <c r="U16" s="1"/>
      <c r="V16" s="1"/>
    </row>
    <row r="17" spans="1:22" ht="32.1" customHeight="1" x14ac:dyDescent="0.25">
      <c r="A17" s="24">
        <v>0.54166666666666596</v>
      </c>
      <c r="B17" s="5"/>
      <c r="C17" s="7"/>
      <c r="D17" s="3"/>
      <c r="E17" s="2" t="s">
        <v>7</v>
      </c>
      <c r="F17" s="2" t="s">
        <v>7</v>
      </c>
      <c r="G17" s="2" t="s">
        <v>7</v>
      </c>
      <c r="H17" s="2"/>
      <c r="I17" s="2"/>
      <c r="J17" s="2" t="s">
        <v>7</v>
      </c>
      <c r="K17" s="2" t="s">
        <v>7</v>
      </c>
      <c r="L17" s="196" t="s">
        <v>10</v>
      </c>
      <c r="M17" s="209"/>
      <c r="N17" s="1"/>
      <c r="O17" s="1"/>
      <c r="P17" s="1"/>
      <c r="Q17" s="1"/>
      <c r="R17" s="1"/>
      <c r="S17" s="1"/>
      <c r="T17" s="1"/>
      <c r="U17" s="1"/>
      <c r="V17" s="1"/>
    </row>
    <row r="18" spans="1:22" ht="32.1" customHeight="1" x14ac:dyDescent="0.25">
      <c r="A18" s="24">
        <v>0.5625</v>
      </c>
      <c r="B18" s="5"/>
      <c r="C18" s="7"/>
      <c r="D18" s="3"/>
      <c r="E18" s="2" t="s">
        <v>7</v>
      </c>
      <c r="F18" s="2" t="s">
        <v>7</v>
      </c>
      <c r="G18" s="2" t="s">
        <v>7</v>
      </c>
      <c r="H18" s="2"/>
      <c r="I18" s="2"/>
      <c r="J18" s="2" t="s">
        <v>7</v>
      </c>
      <c r="K18" s="2" t="s">
        <v>7</v>
      </c>
      <c r="L18" s="70">
        <v>1</v>
      </c>
      <c r="M18" s="68" t="s">
        <v>12</v>
      </c>
      <c r="N18" s="1"/>
      <c r="O18" s="1"/>
      <c r="P18" s="1"/>
      <c r="Q18" s="1"/>
      <c r="R18" s="1"/>
      <c r="S18" s="1"/>
      <c r="T18" s="1"/>
      <c r="U18" s="1"/>
      <c r="V18" s="1"/>
    </row>
    <row r="19" spans="1:22" ht="32.1" customHeight="1" x14ac:dyDescent="0.25">
      <c r="A19" s="24">
        <v>0.58333333333333304</v>
      </c>
      <c r="B19" s="5"/>
      <c r="C19" s="7"/>
      <c r="D19" s="3"/>
      <c r="E19" s="2" t="s">
        <v>7</v>
      </c>
      <c r="F19" s="2" t="s">
        <v>7</v>
      </c>
      <c r="G19" s="2" t="s">
        <v>7</v>
      </c>
      <c r="H19" s="2"/>
      <c r="I19" s="2"/>
      <c r="J19" s="2" t="s">
        <v>7</v>
      </c>
      <c r="K19" s="2" t="s">
        <v>7</v>
      </c>
      <c r="L19" s="71">
        <v>2</v>
      </c>
      <c r="M19" s="69" t="s">
        <v>11</v>
      </c>
      <c r="N19" s="1"/>
      <c r="O19" s="1"/>
      <c r="P19" s="1"/>
      <c r="Q19" s="1"/>
      <c r="R19" s="1"/>
      <c r="S19" s="1"/>
      <c r="T19" s="1"/>
      <c r="U19" s="1"/>
      <c r="V19" s="1"/>
    </row>
    <row r="20" spans="1:22" ht="32.1" customHeight="1" thickBot="1" x14ac:dyDescent="0.3">
      <c r="A20" s="24">
        <v>0.60416666666666663</v>
      </c>
      <c r="B20" s="25"/>
      <c r="C20" s="7"/>
      <c r="D20" s="3"/>
      <c r="E20" s="2" t="s">
        <v>7</v>
      </c>
      <c r="F20" s="2" t="s">
        <v>7</v>
      </c>
      <c r="G20" s="2" t="s">
        <v>7</v>
      </c>
      <c r="H20" s="2"/>
      <c r="I20" s="2"/>
      <c r="J20" s="2" t="s">
        <v>7</v>
      </c>
      <c r="K20" s="2" t="s">
        <v>7</v>
      </c>
      <c r="L20" s="29">
        <v>3</v>
      </c>
      <c r="M20" s="30" t="s">
        <v>13</v>
      </c>
      <c r="N20" s="1"/>
      <c r="O20" s="1"/>
      <c r="P20" s="1"/>
      <c r="Q20" s="1"/>
      <c r="R20" s="1"/>
      <c r="S20" s="1"/>
      <c r="T20" s="1"/>
      <c r="U20" s="1"/>
      <c r="V20" s="1"/>
    </row>
    <row r="21" spans="1:22" ht="32.1" customHeight="1" thickBot="1" x14ac:dyDescent="0.3">
      <c r="A21" s="24">
        <v>0.625</v>
      </c>
      <c r="B21" s="25"/>
      <c r="C21" s="7"/>
      <c r="D21" s="3"/>
      <c r="E21" s="2" t="s">
        <v>7</v>
      </c>
      <c r="F21" s="2" t="s">
        <v>7</v>
      </c>
      <c r="G21" s="2" t="s">
        <v>7</v>
      </c>
      <c r="H21" s="2"/>
      <c r="I21" s="2"/>
      <c r="J21" s="2" t="s">
        <v>7</v>
      </c>
      <c r="K21" s="2" t="s">
        <v>7</v>
      </c>
      <c r="L21" s="200" t="s">
        <v>46</v>
      </c>
      <c r="M21" s="201"/>
      <c r="N21" s="1"/>
      <c r="O21" s="1"/>
      <c r="P21" s="1"/>
      <c r="Q21" s="1"/>
      <c r="R21" s="1"/>
      <c r="S21" s="1"/>
      <c r="T21" s="1"/>
      <c r="U21" s="1"/>
      <c r="V21" s="1"/>
    </row>
    <row r="22" spans="1:22" ht="32.1" customHeight="1" thickBot="1" x14ac:dyDescent="0.3">
      <c r="A22" s="24">
        <v>0.64583333333333337</v>
      </c>
      <c r="B22" s="25"/>
      <c r="C22" s="7"/>
      <c r="D22" s="3"/>
      <c r="E22" s="2" t="s">
        <v>7</v>
      </c>
      <c r="F22" s="2" t="s">
        <v>7</v>
      </c>
      <c r="G22" s="2" t="s">
        <v>7</v>
      </c>
      <c r="H22" s="2"/>
      <c r="I22" s="2"/>
      <c r="J22" s="2" t="s">
        <v>7</v>
      </c>
      <c r="K22" s="2" t="s">
        <v>7</v>
      </c>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c r="I23" s="2"/>
      <c r="J23" s="2" t="s">
        <v>7</v>
      </c>
      <c r="K23" s="2" t="s">
        <v>7</v>
      </c>
      <c r="L23" s="202" t="s">
        <v>47</v>
      </c>
      <c r="M23" s="203"/>
      <c r="N23" s="1"/>
      <c r="O23" s="1"/>
      <c r="P23" s="1"/>
      <c r="Q23" s="1"/>
      <c r="R23" s="1"/>
      <c r="S23" s="1"/>
      <c r="T23" s="1"/>
      <c r="U23" s="1"/>
      <c r="V23" s="1"/>
    </row>
    <row r="24" spans="1:22" ht="32.1" customHeight="1" x14ac:dyDescent="0.25">
      <c r="A24" s="24">
        <v>0.6875</v>
      </c>
      <c r="B24" s="25"/>
      <c r="C24" s="7"/>
      <c r="D24" s="3"/>
      <c r="E24" s="2" t="s">
        <v>7</v>
      </c>
      <c r="F24" s="2" t="s">
        <v>7</v>
      </c>
      <c r="G24" s="2" t="s">
        <v>7</v>
      </c>
      <c r="H24" s="2"/>
      <c r="I24" s="2"/>
      <c r="J24" s="2" t="s">
        <v>7</v>
      </c>
      <c r="K24" s="2" t="s">
        <v>7</v>
      </c>
      <c r="L24" s="33">
        <v>5</v>
      </c>
      <c r="M24" s="34" t="s">
        <v>15</v>
      </c>
      <c r="N24" s="1"/>
      <c r="O24" s="1"/>
      <c r="P24" s="1"/>
      <c r="Q24" s="1"/>
      <c r="R24" s="1"/>
      <c r="S24" s="1"/>
      <c r="T24" s="1"/>
      <c r="U24" s="1"/>
      <c r="V24" s="1"/>
    </row>
    <row r="25" spans="1:22" ht="32.1" customHeight="1" x14ac:dyDescent="0.25">
      <c r="A25" s="24">
        <v>0.70833333333333304</v>
      </c>
      <c r="B25" s="25"/>
      <c r="C25" s="7"/>
      <c r="D25" s="3"/>
      <c r="E25" s="2" t="s">
        <v>7</v>
      </c>
      <c r="F25" s="2" t="s">
        <v>7</v>
      </c>
      <c r="G25" s="2" t="s">
        <v>7</v>
      </c>
      <c r="H25" s="2"/>
      <c r="I25" s="2"/>
      <c r="J25" s="2" t="s">
        <v>7</v>
      </c>
      <c r="K25" s="2" t="s">
        <v>7</v>
      </c>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6:K28 I26:I28 G26:G28 E26:E28 C26:C28">
    <cfRule type="cellIs" dxfId="372" priority="66" operator="equal">
      <formula>"u"</formula>
    </cfRule>
    <cfRule type="cellIs" dxfId="371" priority="67" operator="equal">
      <formula>"p"</formula>
    </cfRule>
    <cfRule type="cellIs" dxfId="370" priority="68" operator="equal">
      <formula>"c"</formula>
    </cfRule>
    <cfRule type="cellIs" dxfId="369" priority="69" operator="equal">
      <formula>"a"</formula>
    </cfRule>
    <cfRule type="cellIs" dxfId="368" priority="70" operator="equal">
      <formula>5</formula>
    </cfRule>
    <cfRule type="cellIs" dxfId="367" priority="71" operator="equal">
      <formula>4</formula>
    </cfRule>
    <cfRule type="cellIs" dxfId="366" priority="72" operator="equal">
      <formula>3</formula>
    </cfRule>
    <cfRule type="cellIs" dxfId="365" priority="73" operator="equal">
      <formula>2</formula>
    </cfRule>
    <cfRule type="cellIs" dxfId="364" priority="74" operator="equal">
      <formula>1</formula>
    </cfRule>
  </conditionalFormatting>
  <conditionalFormatting sqref="D26:D28 F26:F28 J26:J28 H26:H28 C26:C27 E26:E27 G26:G27 I26:I27 K26:K27 B20:B28">
    <cfRule type="cellIs" dxfId="363" priority="58" operator="equal">
      <formula>8</formula>
    </cfRule>
    <cfRule type="cellIs" dxfId="362" priority="59" operator="equal">
      <formula>7</formula>
    </cfRule>
    <cfRule type="cellIs" dxfId="361" priority="60" operator="equal">
      <formula>6</formula>
    </cfRule>
    <cfRule type="cellIs" dxfId="360" priority="61" operator="equal">
      <formula>5</formula>
    </cfRule>
    <cfRule type="cellIs" dxfId="359" priority="62" operator="equal">
      <formula>4</formula>
    </cfRule>
    <cfRule type="cellIs" dxfId="358" priority="63" operator="equal">
      <formula>3</formula>
    </cfRule>
    <cfRule type="cellIs" dxfId="357" priority="64" operator="equal">
      <formula>2</formula>
    </cfRule>
    <cfRule type="cellIs" dxfId="356" priority="65" operator="equal">
      <formula>1</formula>
    </cfRule>
  </conditionalFormatting>
  <conditionalFormatting sqref="G26:G27 I26:I27 K26:K27 E26:E27">
    <cfRule type="cellIs" dxfId="355" priority="49" operator="equal">
      <formula>"u"</formula>
    </cfRule>
    <cfRule type="cellIs" dxfId="354" priority="50" operator="equal">
      <formula>"p"</formula>
    </cfRule>
    <cfRule type="cellIs" dxfId="353" priority="51" operator="equal">
      <formula>"c"</formula>
    </cfRule>
    <cfRule type="cellIs" dxfId="352" priority="52" operator="equal">
      <formula>"a"</formula>
    </cfRule>
    <cfRule type="cellIs" dxfId="351" priority="53" operator="equal">
      <formula>5</formula>
    </cfRule>
    <cfRule type="cellIs" dxfId="350" priority="54" operator="equal">
      <formula>4</formula>
    </cfRule>
    <cfRule type="cellIs" dxfId="349" priority="55" operator="equal">
      <formula>3</formula>
    </cfRule>
    <cfRule type="cellIs" dxfId="348" priority="56" operator="equal">
      <formula>2</formula>
    </cfRule>
    <cfRule type="cellIs" dxfId="347" priority="57" operator="equal">
      <formula>1</formula>
    </cfRule>
  </conditionalFormatting>
  <conditionalFormatting sqref="J26:J27 H26:H27 F26:F27">
    <cfRule type="cellIs" dxfId="346" priority="41" operator="equal">
      <formula>8</formula>
    </cfRule>
    <cfRule type="cellIs" dxfId="345" priority="42" operator="equal">
      <formula>7</formula>
    </cfRule>
    <cfRule type="cellIs" dxfId="344" priority="43" operator="equal">
      <formula>6</formula>
    </cfRule>
    <cfRule type="cellIs" dxfId="343" priority="44" operator="equal">
      <formula>5</formula>
    </cfRule>
    <cfRule type="cellIs" dxfId="342" priority="45" operator="equal">
      <formula>4</formula>
    </cfRule>
    <cfRule type="cellIs" dxfId="341" priority="46" operator="equal">
      <formula>3</formula>
    </cfRule>
    <cfRule type="cellIs" dxfId="340" priority="47" operator="equal">
      <formula>2</formula>
    </cfRule>
    <cfRule type="cellIs" dxfId="339" priority="48" operator="equal">
      <formula>1</formula>
    </cfRule>
  </conditionalFormatting>
  <conditionalFormatting sqref="B26:K28 B20:B25">
    <cfRule type="cellIs" dxfId="338" priority="39" operator="equal">
      <formula>9</formula>
    </cfRule>
    <cfRule type="cellIs" dxfId="337" priority="40" operator="equal">
      <formula>8</formula>
    </cfRule>
  </conditionalFormatting>
  <conditionalFormatting sqref="C23:C25 E23:K25">
    <cfRule type="cellIs" dxfId="336" priority="30" operator="equal">
      <formula>"u"</formula>
    </cfRule>
    <cfRule type="cellIs" dxfId="335" priority="31" operator="equal">
      <formula>"p"</formula>
    </cfRule>
    <cfRule type="cellIs" dxfId="334" priority="32" operator="equal">
      <formula>"c"</formula>
    </cfRule>
    <cfRule type="cellIs" dxfId="333" priority="33" operator="equal">
      <formula>"a"</formula>
    </cfRule>
    <cfRule type="cellIs" dxfId="332" priority="34" operator="equal">
      <formula>5</formula>
    </cfRule>
    <cfRule type="cellIs" dxfId="331" priority="35" operator="equal">
      <formula>4</formula>
    </cfRule>
    <cfRule type="cellIs" dxfId="330" priority="36" operator="equal">
      <formula>3</formula>
    </cfRule>
    <cfRule type="cellIs" dxfId="329" priority="37" operator="equal">
      <formula>2</formula>
    </cfRule>
    <cfRule type="cellIs" dxfId="328" priority="38" operator="equal">
      <formula>1</formula>
    </cfRule>
  </conditionalFormatting>
  <conditionalFormatting sqref="J23:J25 D23:D25 F23:F25 H23:H25">
    <cfRule type="cellIs" dxfId="327" priority="22" operator="equal">
      <formula>8</formula>
    </cfRule>
    <cfRule type="cellIs" dxfId="326" priority="23" operator="equal">
      <formula>7</formula>
    </cfRule>
    <cfRule type="cellIs" dxfId="325" priority="24" operator="equal">
      <formula>6</formula>
    </cfRule>
    <cfRule type="cellIs" dxfId="324" priority="25" operator="equal">
      <formula>5</formula>
    </cfRule>
    <cfRule type="cellIs" dxfId="323" priority="26" operator="equal">
      <formula>4</formula>
    </cfRule>
    <cfRule type="cellIs" dxfId="322" priority="27" operator="equal">
      <formula>3</formula>
    </cfRule>
    <cfRule type="cellIs" dxfId="321" priority="28" operator="equal">
      <formula>2</formula>
    </cfRule>
    <cfRule type="cellIs" dxfId="320" priority="29" operator="equal">
      <formula>1</formula>
    </cfRule>
  </conditionalFormatting>
  <conditionalFormatting sqref="C23:K25">
    <cfRule type="cellIs" dxfId="319" priority="20" operator="equal">
      <formula>9</formula>
    </cfRule>
    <cfRule type="cellIs" dxfId="318" priority="21" operator="equal">
      <formula>8</formula>
    </cfRule>
  </conditionalFormatting>
  <conditionalFormatting sqref="E5:K22 C5:C22">
    <cfRule type="cellIs" dxfId="317" priority="11" operator="equal">
      <formula>"u"</formula>
    </cfRule>
    <cfRule type="cellIs" dxfId="316" priority="12" operator="equal">
      <formula>"p"</formula>
    </cfRule>
    <cfRule type="cellIs" dxfId="315" priority="13" operator="equal">
      <formula>"c"</formula>
    </cfRule>
    <cfRule type="cellIs" dxfId="314" priority="14" operator="equal">
      <formula>"a"</formula>
    </cfRule>
    <cfRule type="cellIs" dxfId="313" priority="15" operator="equal">
      <formula>5</formula>
    </cfRule>
    <cfRule type="cellIs" dxfId="312" priority="16" operator="equal">
      <formula>4</formula>
    </cfRule>
    <cfRule type="cellIs" dxfId="311" priority="17" operator="equal">
      <formula>3</formula>
    </cfRule>
    <cfRule type="cellIs" dxfId="310" priority="18" operator="equal">
      <formula>2</formula>
    </cfRule>
    <cfRule type="cellIs" dxfId="309" priority="19" operator="equal">
      <formula>1</formula>
    </cfRule>
  </conditionalFormatting>
  <conditionalFormatting sqref="B5:B19 D5:D22 F5:F22 H5:H22 J5:J22">
    <cfRule type="cellIs" dxfId="308" priority="3" operator="equal">
      <formula>8</formula>
    </cfRule>
    <cfRule type="cellIs" dxfId="307" priority="4" operator="equal">
      <formula>7</formula>
    </cfRule>
    <cfRule type="cellIs" dxfId="306" priority="5" operator="equal">
      <formula>6</formula>
    </cfRule>
    <cfRule type="cellIs" dxfId="305" priority="6" operator="equal">
      <formula>5</formula>
    </cfRule>
    <cfRule type="cellIs" dxfId="304" priority="7" operator="equal">
      <formula>4</formula>
    </cfRule>
    <cfRule type="cellIs" dxfId="303" priority="8" operator="equal">
      <formula>3</formula>
    </cfRule>
    <cfRule type="cellIs" dxfId="302" priority="9" operator="equal">
      <formula>2</formula>
    </cfRule>
    <cfRule type="cellIs" dxfId="301" priority="10" operator="equal">
      <formula>1</formula>
    </cfRule>
  </conditionalFormatting>
  <conditionalFormatting sqref="C20:K22 B5:K19">
    <cfRule type="cellIs" dxfId="300" priority="1" operator="equal">
      <formula>9</formula>
    </cfRule>
    <cfRule type="cellIs" dxfId="299" priority="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90" zoomScaleNormal="125" zoomScalePageLayoutView="90" workbookViewId="0">
      <selection activeCell="C5" sqref="C5"/>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
      <c r="D5" s="3"/>
      <c r="E5" s="2" t="s">
        <v>7</v>
      </c>
      <c r="F5" s="2" t="s">
        <v>7</v>
      </c>
      <c r="G5" s="2" t="s">
        <v>7</v>
      </c>
      <c r="H5" s="2"/>
      <c r="I5" s="2"/>
      <c r="J5" s="2" t="s">
        <v>7</v>
      </c>
      <c r="K5" s="2" t="s">
        <v>7</v>
      </c>
      <c r="L5" s="70">
        <v>1</v>
      </c>
      <c r="M5" s="68" t="s">
        <v>12</v>
      </c>
      <c r="N5" s="1"/>
      <c r="O5" s="1"/>
      <c r="P5" s="1"/>
      <c r="Q5" s="1"/>
      <c r="R5" s="1"/>
      <c r="S5" s="1"/>
      <c r="T5" s="1"/>
      <c r="U5" s="1"/>
      <c r="V5" s="1"/>
    </row>
    <row r="6" spans="1:22" ht="32.1" customHeight="1" x14ac:dyDescent="0.25">
      <c r="A6" s="24">
        <v>0.3125</v>
      </c>
      <c r="B6" s="25"/>
      <c r="C6" s="7"/>
      <c r="D6" s="3"/>
      <c r="E6" s="2" t="s">
        <v>7</v>
      </c>
      <c r="F6" s="2" t="s">
        <v>7</v>
      </c>
      <c r="G6" s="2" t="s">
        <v>7</v>
      </c>
      <c r="H6" s="2"/>
      <c r="I6" s="2"/>
      <c r="J6" s="2" t="s">
        <v>7</v>
      </c>
      <c r="K6" s="2" t="s">
        <v>7</v>
      </c>
      <c r="L6" s="71">
        <v>2</v>
      </c>
      <c r="M6" s="69" t="s">
        <v>11</v>
      </c>
      <c r="N6" s="1"/>
      <c r="O6" s="1"/>
      <c r="P6" s="1"/>
      <c r="Q6" s="1"/>
      <c r="R6" s="1"/>
      <c r="S6" s="1"/>
      <c r="T6" s="1"/>
      <c r="U6" s="1"/>
      <c r="V6" s="1"/>
    </row>
    <row r="7" spans="1:22" ht="32.1" customHeight="1" thickBot="1" x14ac:dyDescent="0.3">
      <c r="A7" s="24">
        <v>0.33333333333333331</v>
      </c>
      <c r="B7" s="25"/>
      <c r="C7" s="7"/>
      <c r="D7" s="3"/>
      <c r="E7" s="2" t="s">
        <v>7</v>
      </c>
      <c r="F7" s="2" t="s">
        <v>7</v>
      </c>
      <c r="G7" s="2" t="s">
        <v>7</v>
      </c>
      <c r="H7" s="2"/>
      <c r="I7" s="2"/>
      <c r="J7" s="2" t="s">
        <v>7</v>
      </c>
      <c r="K7" s="2" t="s">
        <v>7</v>
      </c>
      <c r="L7" s="29">
        <v>3</v>
      </c>
      <c r="M7" s="30" t="s">
        <v>13</v>
      </c>
      <c r="N7" s="1"/>
      <c r="O7" s="1"/>
      <c r="P7" s="1"/>
      <c r="Q7" s="1"/>
      <c r="R7" s="1"/>
      <c r="S7" s="1"/>
      <c r="T7" s="1"/>
      <c r="U7" s="1"/>
      <c r="V7" s="1"/>
    </row>
    <row r="8" spans="1:22" ht="32.1" customHeight="1" thickBot="1" x14ac:dyDescent="0.3">
      <c r="A8" s="24">
        <v>0.35416666666666669</v>
      </c>
      <c r="B8" s="25"/>
      <c r="C8" s="7"/>
      <c r="D8" s="3"/>
      <c r="E8" s="2" t="s">
        <v>7</v>
      </c>
      <c r="F8" s="2" t="s">
        <v>7</v>
      </c>
      <c r="G8" s="2" t="s">
        <v>7</v>
      </c>
      <c r="H8" s="2"/>
      <c r="I8" s="2"/>
      <c r="J8" s="2" t="s">
        <v>7</v>
      </c>
      <c r="K8" s="2" t="s">
        <v>7</v>
      </c>
      <c r="L8" s="200" t="s">
        <v>46</v>
      </c>
      <c r="M8" s="201"/>
      <c r="N8" s="1"/>
      <c r="O8" s="1"/>
      <c r="P8" s="1"/>
      <c r="Q8" s="1"/>
      <c r="R8" s="1"/>
      <c r="S8" s="1"/>
      <c r="T8" s="1"/>
      <c r="U8" s="1"/>
      <c r="V8" s="1"/>
    </row>
    <row r="9" spans="1:22" ht="32.1" customHeight="1" thickBot="1" x14ac:dyDescent="0.3">
      <c r="A9" s="24">
        <v>0.375</v>
      </c>
      <c r="B9" s="25"/>
      <c r="C9" s="7"/>
      <c r="D9" s="3"/>
      <c r="E9" s="2" t="s">
        <v>7</v>
      </c>
      <c r="F9" s="2" t="s">
        <v>7</v>
      </c>
      <c r="G9" s="2" t="s">
        <v>7</v>
      </c>
      <c r="H9" s="2"/>
      <c r="I9" s="2"/>
      <c r="J9" s="2" t="s">
        <v>7</v>
      </c>
      <c r="K9" s="2" t="s">
        <v>7</v>
      </c>
      <c r="L9" s="31">
        <v>4</v>
      </c>
      <c r="M9" s="32" t="s">
        <v>45</v>
      </c>
      <c r="N9" s="1"/>
      <c r="O9" s="1"/>
      <c r="P9" s="1"/>
      <c r="Q9" s="1"/>
      <c r="R9" s="1"/>
      <c r="S9" s="1"/>
      <c r="T9" s="1"/>
      <c r="U9" s="1"/>
      <c r="V9" s="1"/>
    </row>
    <row r="10" spans="1:22" ht="32.1" customHeight="1" x14ac:dyDescent="0.25">
      <c r="A10" s="24">
        <v>0.39583333333333331</v>
      </c>
      <c r="B10" s="25"/>
      <c r="C10" s="7"/>
      <c r="D10" s="3"/>
      <c r="E10" s="2" t="s">
        <v>7</v>
      </c>
      <c r="F10" s="2" t="s">
        <v>7</v>
      </c>
      <c r="G10" s="2" t="s">
        <v>7</v>
      </c>
      <c r="H10" s="2"/>
      <c r="I10" s="2"/>
      <c r="J10" s="2" t="s">
        <v>7</v>
      </c>
      <c r="K10" s="2" t="s">
        <v>7</v>
      </c>
      <c r="L10" s="202" t="s">
        <v>47</v>
      </c>
      <c r="M10" s="203"/>
      <c r="N10" s="1"/>
      <c r="O10" s="1"/>
      <c r="P10" s="1"/>
      <c r="Q10" s="1"/>
      <c r="R10" s="1"/>
      <c r="S10" s="1"/>
      <c r="T10" s="1"/>
      <c r="U10" s="1"/>
      <c r="V10" s="1"/>
    </row>
    <row r="11" spans="1:22" ht="32.1" customHeight="1" x14ac:dyDescent="0.25">
      <c r="A11" s="24">
        <v>0.41666666666666702</v>
      </c>
      <c r="B11" s="25"/>
      <c r="C11" s="7"/>
      <c r="D11" s="3"/>
      <c r="E11" s="2" t="s">
        <v>7</v>
      </c>
      <c r="F11" s="2" t="s">
        <v>7</v>
      </c>
      <c r="G11" s="2" t="s">
        <v>7</v>
      </c>
      <c r="H11" s="2"/>
      <c r="I11" s="2"/>
      <c r="J11" s="2" t="s">
        <v>7</v>
      </c>
      <c r="K11" s="2" t="s">
        <v>7</v>
      </c>
      <c r="L11" s="33">
        <v>5</v>
      </c>
      <c r="M11" s="34" t="s">
        <v>15</v>
      </c>
      <c r="N11" s="1"/>
      <c r="O11" s="1"/>
      <c r="P11" s="1"/>
      <c r="Q11" s="1"/>
      <c r="R11" s="1"/>
      <c r="S11" s="1"/>
      <c r="T11" s="1"/>
      <c r="U11" s="1"/>
      <c r="V11" s="1"/>
    </row>
    <row r="12" spans="1:22" ht="32.1" customHeight="1" x14ac:dyDescent="0.25">
      <c r="A12" s="24">
        <v>0.4375</v>
      </c>
      <c r="B12" s="25"/>
      <c r="C12" s="7"/>
      <c r="D12" s="3"/>
      <c r="E12" s="2" t="s">
        <v>7</v>
      </c>
      <c r="F12" s="2" t="s">
        <v>7</v>
      </c>
      <c r="G12" s="2" t="s">
        <v>7</v>
      </c>
      <c r="H12" s="2"/>
      <c r="I12" s="2"/>
      <c r="J12" s="2" t="s">
        <v>7</v>
      </c>
      <c r="K12" s="2" t="s">
        <v>7</v>
      </c>
      <c r="L12" s="35">
        <v>6</v>
      </c>
      <c r="M12" s="36" t="s">
        <v>16</v>
      </c>
      <c r="N12" s="1"/>
      <c r="O12" s="1"/>
      <c r="P12" s="1"/>
      <c r="Q12" s="1"/>
      <c r="R12" s="1"/>
      <c r="S12" s="1"/>
      <c r="T12" s="1"/>
      <c r="U12" s="1"/>
      <c r="V12" s="1"/>
    </row>
    <row r="13" spans="1:22" ht="32.1" customHeight="1" x14ac:dyDescent="0.25">
      <c r="A13" s="24">
        <v>0.45833333333333298</v>
      </c>
      <c r="B13" s="25"/>
      <c r="C13" s="7"/>
      <c r="D13" s="3"/>
      <c r="E13" s="2" t="s">
        <v>7</v>
      </c>
      <c r="F13" s="2" t="s">
        <v>7</v>
      </c>
      <c r="G13" s="2" t="s">
        <v>7</v>
      </c>
      <c r="H13" s="2"/>
      <c r="I13" s="2"/>
      <c r="J13" s="2" t="s">
        <v>7</v>
      </c>
      <c r="K13" s="2" t="s">
        <v>7</v>
      </c>
      <c r="L13" s="37">
        <v>7</v>
      </c>
      <c r="M13" s="38" t="s">
        <v>17</v>
      </c>
      <c r="N13" s="1"/>
      <c r="O13" s="1"/>
      <c r="P13" s="1"/>
      <c r="Q13" s="1"/>
      <c r="R13" s="1"/>
      <c r="S13" s="1"/>
      <c r="T13" s="1"/>
      <c r="U13" s="1"/>
      <c r="V13" s="1"/>
    </row>
    <row r="14" spans="1:22" ht="32.1" customHeight="1" x14ac:dyDescent="0.25">
      <c r="A14" s="24">
        <v>0.47916666666666669</v>
      </c>
      <c r="B14" s="25"/>
      <c r="C14" s="7"/>
      <c r="D14" s="3"/>
      <c r="E14" s="2" t="s">
        <v>7</v>
      </c>
      <c r="F14" s="2" t="s">
        <v>7</v>
      </c>
      <c r="G14" s="2" t="s">
        <v>7</v>
      </c>
      <c r="H14" s="2"/>
      <c r="I14" s="2"/>
      <c r="J14" s="2" t="s">
        <v>7</v>
      </c>
      <c r="K14" s="2" t="s">
        <v>7</v>
      </c>
      <c r="L14" s="39">
        <v>8</v>
      </c>
      <c r="M14" s="40" t="s">
        <v>40</v>
      </c>
      <c r="N14" s="1"/>
      <c r="O14" s="1"/>
      <c r="P14" s="1"/>
      <c r="Q14" s="1"/>
      <c r="R14" s="1"/>
      <c r="S14" s="1"/>
      <c r="T14" s="1"/>
      <c r="U14" s="1"/>
      <c r="V14" s="1"/>
    </row>
    <row r="15" spans="1:22" ht="32.1" customHeight="1" thickBot="1" x14ac:dyDescent="0.3">
      <c r="A15" s="24">
        <v>0.5</v>
      </c>
      <c r="B15" s="25"/>
      <c r="C15" s="7"/>
      <c r="D15" s="3"/>
      <c r="E15" s="2" t="s">
        <v>7</v>
      </c>
      <c r="F15" s="2" t="s">
        <v>7</v>
      </c>
      <c r="G15" s="2" t="s">
        <v>7</v>
      </c>
      <c r="H15" s="2"/>
      <c r="I15" s="2"/>
      <c r="J15" s="2" t="s">
        <v>7</v>
      </c>
      <c r="K15" s="2" t="s">
        <v>7</v>
      </c>
      <c r="L15" s="41">
        <v>9</v>
      </c>
      <c r="M15" s="42" t="s">
        <v>50</v>
      </c>
      <c r="N15" s="1"/>
      <c r="O15" s="1"/>
      <c r="P15" s="1"/>
      <c r="Q15" s="1"/>
      <c r="R15" s="1"/>
      <c r="S15" s="1"/>
      <c r="T15" s="1"/>
      <c r="U15" s="1"/>
      <c r="V15" s="1"/>
    </row>
    <row r="16" spans="1:22" ht="32.1" customHeight="1" thickBot="1" x14ac:dyDescent="0.3">
      <c r="A16" s="24">
        <v>0.52083333333333337</v>
      </c>
      <c r="B16" s="25"/>
      <c r="C16" s="7"/>
      <c r="D16" s="3"/>
      <c r="E16" s="2" t="s">
        <v>7</v>
      </c>
      <c r="F16" s="2" t="s">
        <v>7</v>
      </c>
      <c r="G16" s="2" t="s">
        <v>7</v>
      </c>
      <c r="H16" s="2"/>
      <c r="I16" s="2"/>
      <c r="J16" s="2" t="s">
        <v>7</v>
      </c>
      <c r="K16" s="2" t="s">
        <v>7</v>
      </c>
      <c r="L16" s="207" t="s">
        <v>44</v>
      </c>
      <c r="M16" s="208"/>
      <c r="N16" s="1"/>
      <c r="O16" s="1"/>
      <c r="P16" s="1"/>
      <c r="Q16" s="1"/>
      <c r="R16" s="1"/>
      <c r="S16" s="1"/>
      <c r="T16" s="1"/>
      <c r="U16" s="1"/>
      <c r="V16" s="1"/>
    </row>
    <row r="17" spans="1:22" ht="32.1" customHeight="1" x14ac:dyDescent="0.25">
      <c r="A17" s="24">
        <v>0.54166666666666596</v>
      </c>
      <c r="B17" s="25"/>
      <c r="C17" s="7"/>
      <c r="D17" s="3"/>
      <c r="E17" s="2" t="s">
        <v>7</v>
      </c>
      <c r="F17" s="2" t="s">
        <v>7</v>
      </c>
      <c r="G17" s="2" t="s">
        <v>7</v>
      </c>
      <c r="H17" s="2"/>
      <c r="I17" s="2"/>
      <c r="J17" s="2" t="s">
        <v>7</v>
      </c>
      <c r="K17" s="2" t="s">
        <v>7</v>
      </c>
      <c r="L17" s="196" t="s">
        <v>10</v>
      </c>
      <c r="M17" s="209"/>
      <c r="N17" s="1"/>
      <c r="O17" s="1"/>
      <c r="P17" s="1"/>
      <c r="Q17" s="1"/>
      <c r="R17" s="1"/>
      <c r="S17" s="1"/>
      <c r="T17" s="1"/>
      <c r="U17" s="1"/>
      <c r="V17" s="1"/>
    </row>
    <row r="18" spans="1:22" ht="32.1" customHeight="1" x14ac:dyDescent="0.25">
      <c r="A18" s="24">
        <v>0.5625</v>
      </c>
      <c r="B18" s="25"/>
      <c r="C18" s="7"/>
      <c r="D18" s="3"/>
      <c r="E18" s="2" t="s">
        <v>7</v>
      </c>
      <c r="F18" s="2" t="s">
        <v>7</v>
      </c>
      <c r="G18" s="2" t="s">
        <v>7</v>
      </c>
      <c r="H18" s="2"/>
      <c r="I18" s="2"/>
      <c r="J18" s="2" t="s">
        <v>7</v>
      </c>
      <c r="K18" s="2" t="s">
        <v>7</v>
      </c>
      <c r="L18" s="70">
        <v>1</v>
      </c>
      <c r="M18" s="68" t="s">
        <v>12</v>
      </c>
      <c r="N18" s="1"/>
      <c r="O18" s="1"/>
      <c r="P18" s="1"/>
      <c r="Q18" s="1"/>
      <c r="R18" s="1"/>
      <c r="S18" s="1"/>
      <c r="T18" s="1"/>
      <c r="U18" s="1"/>
      <c r="V18" s="1"/>
    </row>
    <row r="19" spans="1:22" ht="32.1" customHeight="1" x14ac:dyDescent="0.25">
      <c r="A19" s="24">
        <v>0.58333333333333304</v>
      </c>
      <c r="B19" s="25"/>
      <c r="C19" s="7"/>
      <c r="D19" s="3"/>
      <c r="E19" s="2" t="s">
        <v>7</v>
      </c>
      <c r="F19" s="2" t="s">
        <v>7</v>
      </c>
      <c r="G19" s="2" t="s">
        <v>7</v>
      </c>
      <c r="H19" s="2"/>
      <c r="I19" s="2"/>
      <c r="J19" s="2" t="s">
        <v>7</v>
      </c>
      <c r="K19" s="2" t="s">
        <v>7</v>
      </c>
      <c r="L19" s="71">
        <v>2</v>
      </c>
      <c r="M19" s="69" t="s">
        <v>11</v>
      </c>
      <c r="N19" s="1"/>
      <c r="O19" s="1"/>
      <c r="P19" s="1"/>
      <c r="Q19" s="1"/>
      <c r="R19" s="1"/>
      <c r="S19" s="1"/>
      <c r="T19" s="1"/>
      <c r="U19" s="1"/>
      <c r="V19" s="1"/>
    </row>
    <row r="20" spans="1:22" ht="32.1" customHeight="1" thickBot="1" x14ac:dyDescent="0.3">
      <c r="A20" s="24">
        <v>0.60416666666666663</v>
      </c>
      <c r="B20" s="25"/>
      <c r="C20" s="7"/>
      <c r="D20" s="3"/>
      <c r="E20" s="2" t="s">
        <v>7</v>
      </c>
      <c r="F20" s="2" t="s">
        <v>7</v>
      </c>
      <c r="G20" s="2" t="s">
        <v>7</v>
      </c>
      <c r="H20" s="2"/>
      <c r="I20" s="2"/>
      <c r="J20" s="2" t="s">
        <v>7</v>
      </c>
      <c r="K20" s="2" t="s">
        <v>7</v>
      </c>
      <c r="L20" s="29">
        <v>3</v>
      </c>
      <c r="M20" s="30" t="s">
        <v>13</v>
      </c>
      <c r="N20" s="1"/>
      <c r="O20" s="1"/>
      <c r="P20" s="1"/>
      <c r="Q20" s="1"/>
      <c r="R20" s="1"/>
      <c r="S20" s="1"/>
      <c r="T20" s="1"/>
      <c r="U20" s="1"/>
      <c r="V20" s="1"/>
    </row>
    <row r="21" spans="1:22" ht="32.1" customHeight="1" thickBot="1" x14ac:dyDescent="0.3">
      <c r="A21" s="24">
        <v>0.625</v>
      </c>
      <c r="B21" s="25"/>
      <c r="C21" s="7"/>
      <c r="D21" s="3"/>
      <c r="E21" s="2" t="s">
        <v>7</v>
      </c>
      <c r="F21" s="2" t="s">
        <v>7</v>
      </c>
      <c r="G21" s="2" t="s">
        <v>7</v>
      </c>
      <c r="H21" s="2"/>
      <c r="I21" s="2"/>
      <c r="J21" s="2" t="s">
        <v>7</v>
      </c>
      <c r="K21" s="2" t="s">
        <v>7</v>
      </c>
      <c r="L21" s="200" t="s">
        <v>46</v>
      </c>
      <c r="M21" s="201"/>
      <c r="N21" s="1"/>
      <c r="O21" s="1"/>
      <c r="P21" s="1"/>
      <c r="Q21" s="1"/>
      <c r="R21" s="1"/>
      <c r="S21" s="1"/>
      <c r="T21" s="1"/>
      <c r="U21" s="1"/>
      <c r="V21" s="1"/>
    </row>
    <row r="22" spans="1:22" ht="32.1" customHeight="1" thickBot="1" x14ac:dyDescent="0.3">
      <c r="A22" s="24">
        <v>0.64583333333333337</v>
      </c>
      <c r="B22" s="25"/>
      <c r="C22" s="7"/>
      <c r="D22" s="3"/>
      <c r="E22" s="2" t="s">
        <v>7</v>
      </c>
      <c r="F22" s="2" t="s">
        <v>7</v>
      </c>
      <c r="G22" s="2" t="s">
        <v>7</v>
      </c>
      <c r="H22" s="2"/>
      <c r="I22" s="2"/>
      <c r="J22" s="2" t="s">
        <v>7</v>
      </c>
      <c r="K22" s="2" t="s">
        <v>7</v>
      </c>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c r="I23" s="2"/>
      <c r="J23" s="2" t="s">
        <v>7</v>
      </c>
      <c r="K23" s="2" t="s">
        <v>7</v>
      </c>
      <c r="L23" s="202" t="s">
        <v>47</v>
      </c>
      <c r="M23" s="203"/>
      <c r="N23" s="1"/>
      <c r="O23" s="1"/>
      <c r="P23" s="1"/>
      <c r="Q23" s="1"/>
      <c r="R23" s="1"/>
      <c r="S23" s="1"/>
      <c r="T23" s="1"/>
      <c r="U23" s="1"/>
      <c r="V23" s="1"/>
    </row>
    <row r="24" spans="1:22" ht="32.1" customHeight="1" x14ac:dyDescent="0.25">
      <c r="A24" s="24">
        <v>0.6875</v>
      </c>
      <c r="B24" s="25"/>
      <c r="C24" s="7"/>
      <c r="D24" s="3"/>
      <c r="E24" s="2" t="s">
        <v>7</v>
      </c>
      <c r="F24" s="2" t="s">
        <v>7</v>
      </c>
      <c r="G24" s="2" t="s">
        <v>7</v>
      </c>
      <c r="H24" s="2"/>
      <c r="I24" s="2"/>
      <c r="J24" s="2" t="s">
        <v>7</v>
      </c>
      <c r="K24" s="2" t="s">
        <v>7</v>
      </c>
      <c r="L24" s="33">
        <v>5</v>
      </c>
      <c r="M24" s="34" t="s">
        <v>15</v>
      </c>
      <c r="N24" s="1"/>
      <c r="O24" s="1"/>
      <c r="P24" s="1"/>
      <c r="Q24" s="1"/>
      <c r="R24" s="1"/>
      <c r="S24" s="1"/>
      <c r="T24" s="1"/>
      <c r="U24" s="1"/>
      <c r="V24" s="1"/>
    </row>
    <row r="25" spans="1:22" ht="32.1" customHeight="1" x14ac:dyDescent="0.25">
      <c r="A25" s="24">
        <v>0.70833333333333304</v>
      </c>
      <c r="B25" s="25"/>
      <c r="C25" s="7"/>
      <c r="D25" s="3"/>
      <c r="E25" s="2" t="s">
        <v>7</v>
      </c>
      <c r="F25" s="2" t="s">
        <v>7</v>
      </c>
      <c r="G25" s="2" t="s">
        <v>7</v>
      </c>
      <c r="H25" s="2"/>
      <c r="I25" s="2"/>
      <c r="J25" s="2" t="s">
        <v>7</v>
      </c>
      <c r="K25" s="2" t="s">
        <v>7</v>
      </c>
      <c r="L25" s="35">
        <v>6</v>
      </c>
      <c r="M25" s="36" t="s">
        <v>16</v>
      </c>
      <c r="N25" s="1"/>
      <c r="O25" s="1"/>
      <c r="P25" s="1"/>
      <c r="Q25" s="1"/>
      <c r="R25" s="1"/>
      <c r="S25" s="1"/>
      <c r="T25" s="1"/>
      <c r="U25" s="1"/>
      <c r="V25" s="1"/>
    </row>
    <row r="26" spans="1:22" ht="32.1" customHeight="1" x14ac:dyDescent="0.25">
      <c r="A26" s="24">
        <v>0.75</v>
      </c>
      <c r="B26" s="25"/>
      <c r="C26" s="7"/>
      <c r="D26" s="3"/>
      <c r="E26" s="2" t="s">
        <v>7</v>
      </c>
      <c r="F26" s="2" t="s">
        <v>7</v>
      </c>
      <c r="G26" s="2" t="s">
        <v>7</v>
      </c>
      <c r="H26" s="2"/>
      <c r="I26" s="2"/>
      <c r="J26" s="2" t="s">
        <v>7</v>
      </c>
      <c r="K26" s="2" t="s">
        <v>7</v>
      </c>
      <c r="L26" s="37">
        <v>7</v>
      </c>
      <c r="M26" s="38" t="s">
        <v>17</v>
      </c>
      <c r="N26" s="1"/>
      <c r="O26" s="1"/>
      <c r="P26" s="1"/>
      <c r="Q26" s="1"/>
      <c r="R26" s="1"/>
      <c r="S26" s="1"/>
      <c r="T26" s="1"/>
      <c r="U26" s="1"/>
      <c r="V26" s="1"/>
    </row>
    <row r="27" spans="1:22" ht="32.1" customHeight="1" x14ac:dyDescent="0.25">
      <c r="A27" s="24">
        <v>0.77083333333333337</v>
      </c>
      <c r="B27" s="25"/>
      <c r="C27" s="7"/>
      <c r="D27" s="3"/>
      <c r="E27" s="2" t="s">
        <v>7</v>
      </c>
      <c r="F27" s="2" t="s">
        <v>7</v>
      </c>
      <c r="G27" s="2" t="s">
        <v>7</v>
      </c>
      <c r="H27" s="2"/>
      <c r="I27" s="2"/>
      <c r="J27" s="2" t="s">
        <v>7</v>
      </c>
      <c r="K27" s="2" t="s">
        <v>7</v>
      </c>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8 I28 G28 E28 C28">
    <cfRule type="cellIs" dxfId="298" priority="30" operator="equal">
      <formula>"u"</formula>
    </cfRule>
    <cfRule type="cellIs" dxfId="297" priority="31" operator="equal">
      <formula>"p"</formula>
    </cfRule>
    <cfRule type="cellIs" dxfId="296" priority="32" operator="equal">
      <formula>"c"</formula>
    </cfRule>
    <cfRule type="cellIs" dxfId="295" priority="33" operator="equal">
      <formula>"a"</formula>
    </cfRule>
    <cfRule type="cellIs" dxfId="294" priority="34" operator="equal">
      <formula>5</formula>
    </cfRule>
    <cfRule type="cellIs" dxfId="293" priority="35" operator="equal">
      <formula>4</formula>
    </cfRule>
    <cfRule type="cellIs" dxfId="292" priority="36" operator="equal">
      <formula>3</formula>
    </cfRule>
    <cfRule type="cellIs" dxfId="291" priority="37" operator="equal">
      <formula>2</formula>
    </cfRule>
    <cfRule type="cellIs" dxfId="290" priority="38" operator="equal">
      <formula>1</formula>
    </cfRule>
  </conditionalFormatting>
  <conditionalFormatting sqref="D28 F28 J28 H28 B5:B28">
    <cfRule type="cellIs" dxfId="289" priority="22" operator="equal">
      <formula>8</formula>
    </cfRule>
    <cfRule type="cellIs" dxfId="288" priority="23" operator="equal">
      <formula>7</formula>
    </cfRule>
    <cfRule type="cellIs" dxfId="287" priority="24" operator="equal">
      <formula>6</formula>
    </cfRule>
    <cfRule type="cellIs" dxfId="286" priority="25" operator="equal">
      <formula>5</formula>
    </cfRule>
    <cfRule type="cellIs" dxfId="285" priority="26" operator="equal">
      <formula>4</formula>
    </cfRule>
    <cfRule type="cellIs" dxfId="284" priority="27" operator="equal">
      <formula>3</formula>
    </cfRule>
    <cfRule type="cellIs" dxfId="283" priority="28" operator="equal">
      <formula>2</formula>
    </cfRule>
    <cfRule type="cellIs" dxfId="282" priority="29" operator="equal">
      <formula>1</formula>
    </cfRule>
  </conditionalFormatting>
  <conditionalFormatting sqref="B28:K28 B5:B27">
    <cfRule type="cellIs" dxfId="281" priority="20" operator="equal">
      <formula>9</formula>
    </cfRule>
    <cfRule type="cellIs" dxfId="280" priority="21" operator="equal">
      <formula>8</formula>
    </cfRule>
  </conditionalFormatting>
  <conditionalFormatting sqref="E5:K27 C5:C27">
    <cfRule type="cellIs" dxfId="279" priority="11" operator="equal">
      <formula>"u"</formula>
    </cfRule>
    <cfRule type="cellIs" dxfId="278" priority="12" operator="equal">
      <formula>"p"</formula>
    </cfRule>
    <cfRule type="cellIs" dxfId="277" priority="13" operator="equal">
      <formula>"c"</formula>
    </cfRule>
    <cfRule type="cellIs" dxfId="276" priority="14" operator="equal">
      <formula>"a"</formula>
    </cfRule>
    <cfRule type="cellIs" dxfId="275" priority="15" operator="equal">
      <formula>5</formula>
    </cfRule>
    <cfRule type="cellIs" dxfId="274" priority="16" operator="equal">
      <formula>4</formula>
    </cfRule>
    <cfRule type="cellIs" dxfId="273" priority="17" operator="equal">
      <formula>3</formula>
    </cfRule>
    <cfRule type="cellIs" dxfId="272" priority="18" operator="equal">
      <formula>2</formula>
    </cfRule>
    <cfRule type="cellIs" dxfId="271" priority="19" operator="equal">
      <formula>1</formula>
    </cfRule>
  </conditionalFormatting>
  <conditionalFormatting sqref="D5:D27 F5:F27 H5:H27 J5:J27">
    <cfRule type="cellIs" dxfId="270" priority="3" operator="equal">
      <formula>8</formula>
    </cfRule>
    <cfRule type="cellIs" dxfId="269" priority="4" operator="equal">
      <formula>7</formula>
    </cfRule>
    <cfRule type="cellIs" dxfId="268" priority="5" operator="equal">
      <formula>6</formula>
    </cfRule>
    <cfRule type="cellIs" dxfId="267" priority="6" operator="equal">
      <formula>5</formula>
    </cfRule>
    <cfRule type="cellIs" dxfId="266" priority="7" operator="equal">
      <formula>4</formula>
    </cfRule>
    <cfRule type="cellIs" dxfId="265" priority="8" operator="equal">
      <formula>3</formula>
    </cfRule>
    <cfRule type="cellIs" dxfId="264" priority="9" operator="equal">
      <formula>2</formula>
    </cfRule>
    <cfRule type="cellIs" dxfId="263" priority="10" operator="equal">
      <formula>1</formula>
    </cfRule>
  </conditionalFormatting>
  <conditionalFormatting sqref="C5:K27">
    <cfRule type="cellIs" dxfId="262" priority="1" operator="equal">
      <formula>9</formula>
    </cfRule>
    <cfRule type="cellIs" dxfId="261" priority="2"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90" zoomScaleNormal="125" zoomScalePageLayoutView="90" workbookViewId="0">
      <selection activeCell="E10" sqref="E10"/>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2"/>
      <c r="D5" s="72"/>
      <c r="E5" s="72"/>
      <c r="F5" s="72"/>
      <c r="G5" s="72"/>
      <c r="H5" s="72"/>
      <c r="I5" s="72"/>
      <c r="J5" s="72"/>
      <c r="K5" s="72"/>
      <c r="L5" s="70">
        <v>1</v>
      </c>
      <c r="M5" s="68" t="s">
        <v>12</v>
      </c>
      <c r="N5" s="1"/>
      <c r="O5" s="1"/>
      <c r="P5" s="1"/>
      <c r="Q5" s="1"/>
      <c r="R5" s="1"/>
      <c r="S5" s="1"/>
      <c r="T5" s="1"/>
      <c r="U5" s="1"/>
      <c r="V5" s="1"/>
    </row>
    <row r="6" spans="1:22" ht="32.1" customHeight="1" x14ac:dyDescent="0.25">
      <c r="A6" s="24">
        <v>0.3125</v>
      </c>
      <c r="B6" s="25"/>
      <c r="C6" s="72"/>
      <c r="D6" s="72"/>
      <c r="E6" s="72"/>
      <c r="F6" s="72"/>
      <c r="G6" s="72"/>
      <c r="H6" s="72"/>
      <c r="I6" s="72"/>
      <c r="J6" s="72"/>
      <c r="K6" s="72"/>
      <c r="L6" s="71">
        <v>2</v>
      </c>
      <c r="M6" s="69" t="s">
        <v>11</v>
      </c>
      <c r="N6" s="1"/>
      <c r="O6" s="1"/>
      <c r="P6" s="1"/>
      <c r="Q6" s="1"/>
      <c r="R6" s="1"/>
      <c r="S6" s="1"/>
      <c r="T6" s="1"/>
      <c r="U6" s="1"/>
      <c r="V6" s="1"/>
    </row>
    <row r="7" spans="1:22" ht="32.1" customHeight="1" thickBot="1" x14ac:dyDescent="0.3">
      <c r="A7" s="24">
        <v>0.33333333333333331</v>
      </c>
      <c r="B7" s="25"/>
      <c r="C7" s="72"/>
      <c r="D7" s="72"/>
      <c r="E7" s="72"/>
      <c r="F7" s="72"/>
      <c r="G7" s="72"/>
      <c r="H7" s="72"/>
      <c r="I7" s="72"/>
      <c r="J7" s="72"/>
      <c r="K7" s="72"/>
      <c r="L7" s="29">
        <v>3</v>
      </c>
      <c r="M7" s="30" t="s">
        <v>13</v>
      </c>
      <c r="N7" s="1"/>
      <c r="O7" s="1"/>
      <c r="P7" s="1"/>
      <c r="Q7" s="1"/>
      <c r="R7" s="1"/>
      <c r="S7" s="1"/>
      <c r="T7" s="1"/>
      <c r="U7" s="1"/>
      <c r="V7" s="1"/>
    </row>
    <row r="8" spans="1:22" ht="32.1" customHeight="1" thickBot="1" x14ac:dyDescent="0.3">
      <c r="A8" s="24">
        <v>0.35416666666666669</v>
      </c>
      <c r="B8" s="25"/>
      <c r="C8" s="72"/>
      <c r="D8" s="72"/>
      <c r="E8" s="72"/>
      <c r="F8" s="72"/>
      <c r="G8" s="72"/>
      <c r="H8" s="72"/>
      <c r="I8" s="72"/>
      <c r="J8" s="72"/>
      <c r="K8" s="72"/>
      <c r="L8" s="200" t="s">
        <v>46</v>
      </c>
      <c r="M8" s="201"/>
      <c r="N8" s="1"/>
      <c r="O8" s="1"/>
      <c r="P8" s="1"/>
      <c r="Q8" s="1"/>
      <c r="R8" s="1"/>
      <c r="S8" s="1"/>
      <c r="T8" s="1"/>
      <c r="U8" s="1"/>
      <c r="V8" s="1"/>
    </row>
    <row r="9" spans="1:22" ht="32.1" customHeight="1" thickBot="1" x14ac:dyDescent="0.3">
      <c r="A9" s="24">
        <v>0.375</v>
      </c>
      <c r="B9" s="25"/>
      <c r="C9" s="72"/>
      <c r="D9" s="72"/>
      <c r="E9" s="72"/>
      <c r="F9" s="72"/>
      <c r="G9" s="72"/>
      <c r="H9" s="72"/>
      <c r="I9" s="72"/>
      <c r="J9" s="72"/>
      <c r="K9" s="72"/>
      <c r="L9" s="31">
        <v>4</v>
      </c>
      <c r="M9" s="32" t="s">
        <v>45</v>
      </c>
      <c r="N9" s="1"/>
      <c r="O9" s="1"/>
      <c r="P9" s="1"/>
      <c r="Q9" s="1"/>
      <c r="R9" s="1"/>
      <c r="S9" s="1"/>
      <c r="T9" s="1"/>
      <c r="U9" s="1"/>
      <c r="V9" s="1"/>
    </row>
    <row r="10" spans="1:22" ht="32.1" customHeight="1" x14ac:dyDescent="0.25">
      <c r="A10" s="24">
        <v>0.39583333333333331</v>
      </c>
      <c r="B10" s="25"/>
      <c r="C10" s="72"/>
      <c r="D10" s="72"/>
      <c r="E10" s="72"/>
      <c r="F10" s="72"/>
      <c r="G10" s="72"/>
      <c r="H10" s="72"/>
      <c r="I10" s="72"/>
      <c r="J10" s="72"/>
      <c r="K10" s="72"/>
      <c r="L10" s="202" t="s">
        <v>47</v>
      </c>
      <c r="M10" s="203"/>
      <c r="N10" s="1"/>
      <c r="O10" s="1"/>
      <c r="P10" s="1"/>
      <c r="Q10" s="1"/>
      <c r="R10" s="1"/>
      <c r="S10" s="1"/>
      <c r="T10" s="1"/>
      <c r="U10" s="1"/>
      <c r="V10" s="1"/>
    </row>
    <row r="11" spans="1:22" ht="32.1" customHeight="1" x14ac:dyDescent="0.25">
      <c r="A11" s="24">
        <v>0.41666666666666702</v>
      </c>
      <c r="B11" s="25"/>
      <c r="C11" s="72"/>
      <c r="D11" s="72"/>
      <c r="E11" s="72"/>
      <c r="F11" s="72"/>
      <c r="G11" s="72"/>
      <c r="H11" s="72"/>
      <c r="I11" s="72"/>
      <c r="J11" s="72"/>
      <c r="K11" s="72"/>
      <c r="L11" s="33">
        <v>5</v>
      </c>
      <c r="M11" s="34" t="s">
        <v>15</v>
      </c>
      <c r="N11" s="1"/>
      <c r="O11" s="1"/>
      <c r="P11" s="1"/>
      <c r="Q11" s="1"/>
      <c r="R11" s="1"/>
      <c r="S11" s="1"/>
      <c r="T11" s="1"/>
      <c r="U11" s="1"/>
      <c r="V11" s="1"/>
    </row>
    <row r="12" spans="1:22" ht="32.1" customHeight="1" x14ac:dyDescent="0.25">
      <c r="A12" s="24">
        <v>0.4375</v>
      </c>
      <c r="B12" s="25"/>
      <c r="C12" s="72"/>
      <c r="D12" s="72"/>
      <c r="E12" s="72"/>
      <c r="F12" s="72"/>
      <c r="G12" s="72"/>
      <c r="H12" s="72"/>
      <c r="I12" s="72"/>
      <c r="J12" s="72"/>
      <c r="K12" s="72"/>
      <c r="L12" s="35">
        <v>6</v>
      </c>
      <c r="M12" s="36" t="s">
        <v>16</v>
      </c>
      <c r="N12" s="1"/>
      <c r="O12" s="1"/>
      <c r="P12" s="1"/>
      <c r="Q12" s="1"/>
      <c r="R12" s="1"/>
      <c r="S12" s="1"/>
      <c r="T12" s="1"/>
      <c r="U12" s="1"/>
      <c r="V12" s="1"/>
    </row>
    <row r="13" spans="1:22" ht="32.1" customHeight="1" x14ac:dyDescent="0.25">
      <c r="A13" s="24">
        <v>0.45833333333333298</v>
      </c>
      <c r="B13" s="25"/>
      <c r="C13" s="72"/>
      <c r="D13" s="72"/>
      <c r="E13" s="72"/>
      <c r="F13" s="72"/>
      <c r="G13" s="72"/>
      <c r="H13" s="72"/>
      <c r="I13" s="72"/>
      <c r="J13" s="72"/>
      <c r="K13" s="72"/>
      <c r="L13" s="37">
        <v>7</v>
      </c>
      <c r="M13" s="38" t="s">
        <v>17</v>
      </c>
      <c r="N13" s="1"/>
      <c r="O13" s="1"/>
      <c r="P13" s="1"/>
      <c r="Q13" s="1"/>
      <c r="R13" s="1"/>
      <c r="S13" s="1"/>
      <c r="T13" s="1"/>
      <c r="U13" s="1"/>
      <c r="V13" s="1"/>
    </row>
    <row r="14" spans="1:22" ht="32.1" customHeight="1" x14ac:dyDescent="0.25">
      <c r="A14" s="24">
        <v>0.47916666666666669</v>
      </c>
      <c r="B14" s="25"/>
      <c r="C14" s="72"/>
      <c r="D14" s="72"/>
      <c r="E14" s="72"/>
      <c r="F14" s="72"/>
      <c r="G14" s="72"/>
      <c r="H14" s="72"/>
      <c r="I14" s="72"/>
      <c r="J14" s="72"/>
      <c r="K14" s="72"/>
      <c r="L14" s="39">
        <v>8</v>
      </c>
      <c r="M14" s="40" t="s">
        <v>40</v>
      </c>
      <c r="N14" s="1"/>
      <c r="O14" s="1"/>
      <c r="P14" s="1"/>
      <c r="Q14" s="1"/>
      <c r="R14" s="1"/>
      <c r="S14" s="1"/>
      <c r="T14" s="1"/>
      <c r="U14" s="1"/>
      <c r="V14" s="1"/>
    </row>
    <row r="15" spans="1:22" ht="32.1" customHeight="1" thickBot="1" x14ac:dyDescent="0.3">
      <c r="A15" s="24">
        <v>0.5</v>
      </c>
      <c r="B15" s="25"/>
      <c r="C15" s="72"/>
      <c r="D15" s="72"/>
      <c r="E15" s="72"/>
      <c r="F15" s="72"/>
      <c r="G15" s="72"/>
      <c r="H15" s="72"/>
      <c r="I15" s="72"/>
      <c r="J15" s="72"/>
      <c r="K15" s="72"/>
      <c r="L15" s="41">
        <v>9</v>
      </c>
      <c r="M15" s="42" t="s">
        <v>50</v>
      </c>
      <c r="N15" s="1"/>
      <c r="O15" s="1"/>
      <c r="P15" s="1"/>
      <c r="Q15" s="1"/>
      <c r="R15" s="1"/>
      <c r="S15" s="1"/>
      <c r="T15" s="1"/>
      <c r="U15" s="1"/>
      <c r="V15" s="1"/>
    </row>
    <row r="16" spans="1:22" ht="32.1" customHeight="1" thickBot="1" x14ac:dyDescent="0.3">
      <c r="A16" s="24">
        <v>0.52083333333333337</v>
      </c>
      <c r="B16" s="25"/>
      <c r="C16" s="72"/>
      <c r="D16" s="72"/>
      <c r="E16" s="72"/>
      <c r="F16" s="72"/>
      <c r="G16" s="72"/>
      <c r="H16" s="72"/>
      <c r="I16" s="72"/>
      <c r="J16" s="72"/>
      <c r="K16" s="72"/>
      <c r="L16" s="207" t="s">
        <v>44</v>
      </c>
      <c r="M16" s="208"/>
      <c r="N16" s="1"/>
      <c r="O16" s="1"/>
      <c r="P16" s="1"/>
      <c r="Q16" s="1"/>
      <c r="R16" s="1"/>
      <c r="S16" s="1"/>
      <c r="T16" s="1"/>
      <c r="U16" s="1"/>
      <c r="V16" s="1"/>
    </row>
    <row r="17" spans="1:22" ht="32.1" customHeight="1" x14ac:dyDescent="0.25">
      <c r="A17" s="24">
        <v>0.54166666666666596</v>
      </c>
      <c r="B17" s="25"/>
      <c r="C17" s="72"/>
      <c r="D17" s="72"/>
      <c r="E17" s="72"/>
      <c r="F17" s="72"/>
      <c r="G17" s="72"/>
      <c r="H17" s="72"/>
      <c r="I17" s="72"/>
      <c r="J17" s="72"/>
      <c r="K17" s="72"/>
      <c r="L17" s="196" t="s">
        <v>10</v>
      </c>
      <c r="M17" s="209"/>
      <c r="N17" s="1"/>
      <c r="O17" s="1"/>
      <c r="P17" s="1"/>
      <c r="Q17" s="1"/>
      <c r="R17" s="1"/>
      <c r="S17" s="1"/>
      <c r="T17" s="1"/>
      <c r="U17" s="1"/>
      <c r="V17" s="1"/>
    </row>
    <row r="18" spans="1:22" ht="32.1" customHeight="1" x14ac:dyDescent="0.25">
      <c r="A18" s="24">
        <v>0.5625</v>
      </c>
      <c r="B18" s="25"/>
      <c r="C18" s="72"/>
      <c r="D18" s="72"/>
      <c r="E18" s="72"/>
      <c r="F18" s="72"/>
      <c r="G18" s="72"/>
      <c r="H18" s="72"/>
      <c r="I18" s="72"/>
      <c r="J18" s="72"/>
      <c r="K18" s="72"/>
      <c r="L18" s="70">
        <v>1</v>
      </c>
      <c r="M18" s="68" t="s">
        <v>12</v>
      </c>
      <c r="N18" s="1"/>
      <c r="O18" s="1"/>
      <c r="P18" s="1"/>
      <c r="Q18" s="1"/>
      <c r="R18" s="1"/>
      <c r="S18" s="1"/>
      <c r="T18" s="1"/>
      <c r="U18" s="1"/>
      <c r="V18" s="1"/>
    </row>
    <row r="19" spans="1:22" ht="32.1" customHeight="1" x14ac:dyDescent="0.25">
      <c r="A19" s="24">
        <v>0.58333333333333304</v>
      </c>
      <c r="B19" s="25"/>
      <c r="C19" s="72"/>
      <c r="D19" s="72"/>
      <c r="E19" s="72"/>
      <c r="F19" s="72"/>
      <c r="G19" s="72"/>
      <c r="H19" s="72"/>
      <c r="I19" s="72"/>
      <c r="J19" s="72"/>
      <c r="K19" s="72"/>
      <c r="L19" s="71">
        <v>2</v>
      </c>
      <c r="M19" s="69" t="s">
        <v>11</v>
      </c>
      <c r="N19" s="1"/>
      <c r="O19" s="1"/>
      <c r="P19" s="1"/>
      <c r="Q19" s="1"/>
      <c r="R19" s="1"/>
      <c r="S19" s="1"/>
      <c r="T19" s="1"/>
      <c r="U19" s="1"/>
      <c r="V19" s="1"/>
    </row>
    <row r="20" spans="1:22" ht="32.1" customHeight="1" thickBot="1" x14ac:dyDescent="0.3">
      <c r="A20" s="24">
        <v>0.60416666666666663</v>
      </c>
      <c r="B20" s="25"/>
      <c r="C20" s="72"/>
      <c r="D20" s="72"/>
      <c r="E20" s="72"/>
      <c r="F20" s="72"/>
      <c r="G20" s="72"/>
      <c r="H20" s="72"/>
      <c r="I20" s="72"/>
      <c r="J20" s="72"/>
      <c r="K20" s="72"/>
      <c r="L20" s="29">
        <v>3</v>
      </c>
      <c r="M20" s="30" t="s">
        <v>13</v>
      </c>
      <c r="N20" s="1"/>
      <c r="O20" s="1"/>
      <c r="P20" s="1"/>
      <c r="Q20" s="1"/>
      <c r="R20" s="1"/>
      <c r="S20" s="1"/>
      <c r="T20" s="1"/>
      <c r="U20" s="1"/>
      <c r="V20" s="1"/>
    </row>
    <row r="21" spans="1:22" ht="32.1" customHeight="1" thickBot="1" x14ac:dyDescent="0.3">
      <c r="A21" s="24">
        <v>0.625</v>
      </c>
      <c r="B21" s="25"/>
      <c r="C21" s="72"/>
      <c r="D21" s="72"/>
      <c r="E21" s="72"/>
      <c r="F21" s="72"/>
      <c r="G21" s="72"/>
      <c r="H21" s="72"/>
      <c r="I21" s="72"/>
      <c r="J21" s="72"/>
      <c r="K21" s="72"/>
      <c r="L21" s="200" t="s">
        <v>46</v>
      </c>
      <c r="M21" s="201"/>
      <c r="N21" s="1"/>
      <c r="O21" s="1"/>
      <c r="P21" s="1"/>
      <c r="Q21" s="1"/>
      <c r="R21" s="1"/>
      <c r="S21" s="1"/>
      <c r="T21" s="1"/>
      <c r="U21" s="1"/>
      <c r="V21" s="1"/>
    </row>
    <row r="22" spans="1:22" ht="32.1" customHeight="1" thickBot="1" x14ac:dyDescent="0.3">
      <c r="A22" s="24">
        <v>0.64583333333333337</v>
      </c>
      <c r="B22" s="25"/>
      <c r="C22" s="72"/>
      <c r="D22" s="72"/>
      <c r="E22" s="72"/>
      <c r="F22" s="72"/>
      <c r="G22" s="72"/>
      <c r="H22" s="72"/>
      <c r="I22" s="72"/>
      <c r="J22" s="72"/>
      <c r="K22" s="72"/>
      <c r="L22" s="31">
        <v>4</v>
      </c>
      <c r="M22" s="32" t="s">
        <v>45</v>
      </c>
      <c r="N22" s="1"/>
      <c r="O22" s="1"/>
      <c r="P22" s="1"/>
      <c r="Q22" s="1"/>
      <c r="R22" s="1"/>
      <c r="S22" s="1"/>
      <c r="T22" s="1"/>
      <c r="U22" s="1"/>
      <c r="V22" s="1"/>
    </row>
    <row r="23" spans="1:22" ht="32.1" customHeight="1" x14ac:dyDescent="0.25">
      <c r="A23" s="24">
        <v>0.66666666666666663</v>
      </c>
      <c r="B23" s="25"/>
      <c r="C23" s="72"/>
      <c r="D23" s="72"/>
      <c r="E23" s="72"/>
      <c r="F23" s="72"/>
      <c r="G23" s="72"/>
      <c r="H23" s="72"/>
      <c r="I23" s="72"/>
      <c r="J23" s="72"/>
      <c r="K23" s="72"/>
      <c r="L23" s="202" t="s">
        <v>47</v>
      </c>
      <c r="M23" s="203"/>
      <c r="N23" s="1"/>
      <c r="O23" s="1"/>
      <c r="P23" s="1"/>
      <c r="Q23" s="1"/>
      <c r="R23" s="1"/>
      <c r="S23" s="1"/>
      <c r="T23" s="1"/>
      <c r="U23" s="1"/>
      <c r="V23" s="1"/>
    </row>
    <row r="24" spans="1:22" ht="32.1" customHeight="1" x14ac:dyDescent="0.25">
      <c r="A24" s="24">
        <v>0.6875</v>
      </c>
      <c r="B24" s="25"/>
      <c r="C24" s="72"/>
      <c r="D24" s="72"/>
      <c r="E24" s="72"/>
      <c r="F24" s="72"/>
      <c r="G24" s="72"/>
      <c r="H24" s="72"/>
      <c r="I24" s="72"/>
      <c r="J24" s="72"/>
      <c r="K24" s="72"/>
      <c r="L24" s="33">
        <v>5</v>
      </c>
      <c r="M24" s="34" t="s">
        <v>15</v>
      </c>
      <c r="N24" s="1"/>
      <c r="O24" s="1"/>
      <c r="P24" s="1"/>
      <c r="Q24" s="1"/>
      <c r="R24" s="1"/>
      <c r="S24" s="1"/>
      <c r="T24" s="1"/>
      <c r="U24" s="1"/>
      <c r="V24" s="1"/>
    </row>
    <row r="25" spans="1:22" ht="32.1" customHeight="1" x14ac:dyDescent="0.25">
      <c r="A25" s="24">
        <v>0.70833333333333304</v>
      </c>
      <c r="B25" s="25"/>
      <c r="C25" s="72"/>
      <c r="D25" s="72"/>
      <c r="E25" s="72"/>
      <c r="F25" s="72"/>
      <c r="G25" s="72"/>
      <c r="H25" s="72"/>
      <c r="I25" s="72"/>
      <c r="J25" s="72"/>
      <c r="K25" s="72"/>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5:K28 I5:I28 G5:G28 E5:E28 C5:C28">
    <cfRule type="cellIs" dxfId="260" priority="112" operator="equal">
      <formula>"u"</formula>
    </cfRule>
    <cfRule type="cellIs" dxfId="259" priority="113" operator="equal">
      <formula>"p"</formula>
    </cfRule>
    <cfRule type="cellIs" dxfId="258" priority="114" operator="equal">
      <formula>"c"</formula>
    </cfRule>
    <cfRule type="cellIs" dxfId="257" priority="115" operator="equal">
      <formula>"a"</formula>
    </cfRule>
    <cfRule type="cellIs" dxfId="256" priority="116" operator="equal">
      <formula>5</formula>
    </cfRule>
    <cfRule type="cellIs" dxfId="255" priority="117" operator="equal">
      <formula>4</formula>
    </cfRule>
    <cfRule type="cellIs" dxfId="254" priority="118" operator="equal">
      <formula>3</formula>
    </cfRule>
    <cfRule type="cellIs" dxfId="253" priority="119" operator="equal">
      <formula>2</formula>
    </cfRule>
    <cfRule type="cellIs" dxfId="252" priority="120" operator="equal">
      <formula>1</formula>
    </cfRule>
  </conditionalFormatting>
  <conditionalFormatting sqref="D5:D28 F5:F28 J5:J28 H5:H28 C5:C27 E5:E27 G5:G27 I5:I27 K5:K27 B5:B28">
    <cfRule type="cellIs" dxfId="251" priority="104" operator="equal">
      <formula>8</formula>
    </cfRule>
    <cfRule type="cellIs" dxfId="250" priority="105" operator="equal">
      <formula>7</formula>
    </cfRule>
    <cfRule type="cellIs" dxfId="249" priority="106" operator="equal">
      <formula>6</formula>
    </cfRule>
    <cfRule type="cellIs" dxfId="248" priority="107" operator="equal">
      <formula>5</formula>
    </cfRule>
    <cfRule type="cellIs" dxfId="247" priority="108" operator="equal">
      <formula>4</formula>
    </cfRule>
    <cfRule type="cellIs" dxfId="246" priority="109" operator="equal">
      <formula>3</formula>
    </cfRule>
    <cfRule type="cellIs" dxfId="245" priority="110" operator="equal">
      <formula>2</formula>
    </cfRule>
    <cfRule type="cellIs" dxfId="244" priority="111" operator="equal">
      <formula>1</formula>
    </cfRule>
  </conditionalFormatting>
  <conditionalFormatting sqref="G5:G27 I5:I27 K5:K27 E5:E27">
    <cfRule type="cellIs" dxfId="243" priority="95" operator="equal">
      <formula>"u"</formula>
    </cfRule>
    <cfRule type="cellIs" dxfId="242" priority="96" operator="equal">
      <formula>"p"</formula>
    </cfRule>
    <cfRule type="cellIs" dxfId="241" priority="97" operator="equal">
      <formula>"c"</formula>
    </cfRule>
    <cfRule type="cellIs" dxfId="240" priority="98" operator="equal">
      <formula>"a"</formula>
    </cfRule>
    <cfRule type="cellIs" dxfId="239" priority="99" operator="equal">
      <formula>5</formula>
    </cfRule>
    <cfRule type="cellIs" dxfId="238" priority="100" operator="equal">
      <formula>4</formula>
    </cfRule>
    <cfRule type="cellIs" dxfId="237" priority="101" operator="equal">
      <formula>3</formula>
    </cfRule>
    <cfRule type="cellIs" dxfId="236" priority="102" operator="equal">
      <formula>2</formula>
    </cfRule>
    <cfRule type="cellIs" dxfId="235" priority="103" operator="equal">
      <formula>1</formula>
    </cfRule>
  </conditionalFormatting>
  <conditionalFormatting sqref="J5:J27 H5:H27 F5:F27">
    <cfRule type="cellIs" dxfId="234" priority="87" operator="equal">
      <formula>8</formula>
    </cfRule>
    <cfRule type="cellIs" dxfId="233" priority="88" operator="equal">
      <formula>7</formula>
    </cfRule>
    <cfRule type="cellIs" dxfId="232" priority="89" operator="equal">
      <formula>6</formula>
    </cfRule>
    <cfRule type="cellIs" dxfId="231" priority="90" operator="equal">
      <formula>5</formula>
    </cfRule>
    <cfRule type="cellIs" dxfId="230" priority="91" operator="equal">
      <formula>4</formula>
    </cfRule>
    <cfRule type="cellIs" dxfId="229" priority="92" operator="equal">
      <formula>3</formula>
    </cfRule>
    <cfRule type="cellIs" dxfId="228" priority="93" operator="equal">
      <formula>2</formula>
    </cfRule>
    <cfRule type="cellIs" dxfId="227" priority="94" operator="equal">
      <formula>1</formula>
    </cfRule>
  </conditionalFormatting>
  <conditionalFormatting sqref="B5:K28">
    <cfRule type="cellIs" dxfId="226" priority="85" operator="equal">
      <formula>9</formula>
    </cfRule>
    <cfRule type="cellIs" dxfId="225" priority="86"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150" zoomScaleNormal="125" zoomScalePageLayoutView="150" workbookViewId="0">
      <selection activeCell="A5" sqref="A5"/>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
      <c r="D5" s="3"/>
      <c r="E5" s="2" t="s">
        <v>7</v>
      </c>
      <c r="F5" s="2" t="s">
        <v>7</v>
      </c>
      <c r="G5" s="2" t="s">
        <v>7</v>
      </c>
      <c r="H5" s="2" t="s">
        <v>7</v>
      </c>
      <c r="I5" s="2" t="s">
        <v>7</v>
      </c>
      <c r="J5" s="2"/>
      <c r="K5" s="2" t="s">
        <v>7</v>
      </c>
      <c r="L5" s="70">
        <v>1</v>
      </c>
      <c r="M5" s="68" t="s">
        <v>12</v>
      </c>
      <c r="N5" s="1"/>
      <c r="O5" s="1"/>
      <c r="P5" s="1"/>
      <c r="Q5" s="1"/>
      <c r="R5" s="1"/>
      <c r="S5" s="1"/>
      <c r="T5" s="1"/>
      <c r="U5" s="1"/>
      <c r="V5" s="1"/>
    </row>
    <row r="6" spans="1:22" ht="32.1" customHeight="1" x14ac:dyDescent="0.25">
      <c r="A6" s="24">
        <v>0.3125</v>
      </c>
      <c r="B6" s="25"/>
      <c r="C6" s="72"/>
      <c r="D6" s="72"/>
      <c r="E6" s="72"/>
      <c r="F6" s="72"/>
      <c r="G6" s="72"/>
      <c r="H6" s="72"/>
      <c r="I6" s="72"/>
      <c r="J6" s="72"/>
      <c r="K6" s="72"/>
      <c r="L6" s="71">
        <v>2</v>
      </c>
      <c r="M6" s="69" t="s">
        <v>11</v>
      </c>
      <c r="N6" s="1"/>
      <c r="O6" s="1"/>
      <c r="P6" s="1"/>
      <c r="Q6" s="1"/>
      <c r="R6" s="1"/>
      <c r="S6" s="1"/>
      <c r="T6" s="1"/>
      <c r="U6" s="1"/>
      <c r="V6" s="1"/>
    </row>
    <row r="7" spans="1:22" ht="32.1" customHeight="1" thickBot="1" x14ac:dyDescent="0.3">
      <c r="A7" s="24">
        <v>0.33333333333333331</v>
      </c>
      <c r="B7" s="25"/>
      <c r="C7" s="7"/>
      <c r="D7" s="3"/>
      <c r="E7" s="2" t="s">
        <v>7</v>
      </c>
      <c r="F7" s="2" t="s">
        <v>7</v>
      </c>
      <c r="G7" s="2" t="s">
        <v>7</v>
      </c>
      <c r="H7" s="2" t="s">
        <v>7</v>
      </c>
      <c r="I7" s="2" t="s">
        <v>7</v>
      </c>
      <c r="J7" s="2"/>
      <c r="K7" s="2" t="s">
        <v>7</v>
      </c>
      <c r="L7" s="29">
        <v>3</v>
      </c>
      <c r="M7" s="30" t="s">
        <v>13</v>
      </c>
      <c r="N7" s="1"/>
      <c r="O7" s="1"/>
      <c r="P7" s="1"/>
      <c r="Q7" s="1"/>
      <c r="R7" s="1"/>
      <c r="S7" s="1"/>
      <c r="T7" s="1"/>
      <c r="U7" s="1"/>
      <c r="V7" s="1"/>
    </row>
    <row r="8" spans="1:22" ht="32.1" customHeight="1" thickBot="1" x14ac:dyDescent="0.3">
      <c r="A8" s="24">
        <v>0.35416666666666669</v>
      </c>
      <c r="B8" s="25"/>
      <c r="C8" s="72"/>
      <c r="D8" s="72"/>
      <c r="E8" s="72"/>
      <c r="F8" s="72"/>
      <c r="G8" s="72"/>
      <c r="H8" s="72"/>
      <c r="I8" s="72"/>
      <c r="J8" s="72"/>
      <c r="K8" s="72"/>
      <c r="L8" s="200" t="s">
        <v>46</v>
      </c>
      <c r="M8" s="201"/>
      <c r="N8" s="1"/>
      <c r="O8" s="1"/>
      <c r="P8" s="1"/>
      <c r="Q8" s="1"/>
      <c r="R8" s="1"/>
      <c r="S8" s="1"/>
      <c r="T8" s="1"/>
      <c r="U8" s="1"/>
      <c r="V8" s="1"/>
    </row>
    <row r="9" spans="1:22" ht="32.1" customHeight="1" thickBot="1" x14ac:dyDescent="0.3">
      <c r="A9" s="24">
        <v>0.375</v>
      </c>
      <c r="B9" s="25"/>
      <c r="C9" s="7"/>
      <c r="D9" s="3"/>
      <c r="E9" s="2" t="s">
        <v>7</v>
      </c>
      <c r="F9" s="2" t="s">
        <v>7</v>
      </c>
      <c r="G9" s="2" t="s">
        <v>7</v>
      </c>
      <c r="H9" s="2" t="s">
        <v>7</v>
      </c>
      <c r="I9" s="2" t="s">
        <v>7</v>
      </c>
      <c r="J9" s="2"/>
      <c r="K9" s="2" t="s">
        <v>7</v>
      </c>
      <c r="L9" s="31">
        <v>4</v>
      </c>
      <c r="M9" s="32" t="s">
        <v>45</v>
      </c>
      <c r="N9" s="1"/>
      <c r="O9" s="1"/>
      <c r="P9" s="1"/>
      <c r="Q9" s="1"/>
      <c r="R9" s="1"/>
      <c r="S9" s="1"/>
      <c r="T9" s="1"/>
      <c r="U9" s="1"/>
      <c r="V9" s="1"/>
    </row>
    <row r="10" spans="1:22" ht="32.1" customHeight="1" x14ac:dyDescent="0.25">
      <c r="A10" s="24">
        <v>0.39583333333333331</v>
      </c>
      <c r="B10" s="25"/>
      <c r="C10" s="72"/>
      <c r="D10" s="72"/>
      <c r="E10" s="72"/>
      <c r="F10" s="72"/>
      <c r="G10" s="72"/>
      <c r="H10" s="72"/>
      <c r="I10" s="72"/>
      <c r="J10" s="72"/>
      <c r="K10" s="72"/>
      <c r="L10" s="202" t="s">
        <v>47</v>
      </c>
      <c r="M10" s="203"/>
      <c r="N10" s="1"/>
      <c r="O10" s="1"/>
      <c r="P10" s="1"/>
      <c r="Q10" s="1"/>
      <c r="R10" s="1"/>
      <c r="S10" s="1"/>
      <c r="T10" s="1"/>
      <c r="U10" s="1"/>
      <c r="V10" s="1"/>
    </row>
    <row r="11" spans="1:22" ht="32.1" customHeight="1" x14ac:dyDescent="0.25">
      <c r="A11" s="24">
        <v>0.41666666666666702</v>
      </c>
      <c r="B11" s="25"/>
      <c r="C11" s="7"/>
      <c r="D11" s="3"/>
      <c r="E11" s="2" t="s">
        <v>7</v>
      </c>
      <c r="F11" s="2" t="s">
        <v>7</v>
      </c>
      <c r="G11" s="2" t="s">
        <v>7</v>
      </c>
      <c r="H11" s="2" t="s">
        <v>7</v>
      </c>
      <c r="I11" s="2" t="s">
        <v>7</v>
      </c>
      <c r="J11" s="2"/>
      <c r="K11" s="2" t="s">
        <v>7</v>
      </c>
      <c r="L11" s="33">
        <v>5</v>
      </c>
      <c r="M11" s="34" t="s">
        <v>15</v>
      </c>
      <c r="N11" s="1"/>
      <c r="O11" s="1"/>
      <c r="P11" s="1"/>
      <c r="Q11" s="1"/>
      <c r="R11" s="1"/>
      <c r="S11" s="1"/>
      <c r="T11" s="1"/>
      <c r="U11" s="1"/>
      <c r="V11" s="1"/>
    </row>
    <row r="12" spans="1:22" ht="32.1" customHeight="1" x14ac:dyDescent="0.25">
      <c r="A12" s="24">
        <v>0.4375</v>
      </c>
      <c r="B12" s="25"/>
      <c r="C12" s="72"/>
      <c r="D12" s="72"/>
      <c r="E12" s="72"/>
      <c r="F12" s="72"/>
      <c r="G12" s="72"/>
      <c r="H12" s="72"/>
      <c r="I12" s="72"/>
      <c r="J12" s="72"/>
      <c r="K12" s="72"/>
      <c r="L12" s="35">
        <v>6</v>
      </c>
      <c r="M12" s="36" t="s">
        <v>16</v>
      </c>
      <c r="N12" s="1"/>
      <c r="O12" s="1"/>
      <c r="P12" s="1"/>
      <c r="Q12" s="1"/>
      <c r="R12" s="1"/>
      <c r="S12" s="1"/>
      <c r="T12" s="1"/>
      <c r="U12" s="1"/>
      <c r="V12" s="1"/>
    </row>
    <row r="13" spans="1:22" ht="32.1" customHeight="1" x14ac:dyDescent="0.25">
      <c r="A13" s="24">
        <v>0.45833333333333298</v>
      </c>
      <c r="B13" s="25"/>
      <c r="C13" s="7"/>
      <c r="D13" s="3"/>
      <c r="E13" s="2" t="s">
        <v>7</v>
      </c>
      <c r="F13" s="2" t="s">
        <v>7</v>
      </c>
      <c r="G13" s="2" t="s">
        <v>7</v>
      </c>
      <c r="H13" s="2" t="s">
        <v>7</v>
      </c>
      <c r="I13" s="2" t="s">
        <v>7</v>
      </c>
      <c r="J13" s="2"/>
      <c r="K13" s="2" t="s">
        <v>7</v>
      </c>
      <c r="L13" s="37">
        <v>7</v>
      </c>
      <c r="M13" s="38" t="s">
        <v>17</v>
      </c>
      <c r="N13" s="1"/>
      <c r="O13" s="1"/>
      <c r="P13" s="1"/>
      <c r="Q13" s="1"/>
      <c r="R13" s="1"/>
      <c r="S13" s="1"/>
      <c r="T13" s="1"/>
      <c r="U13" s="1"/>
      <c r="V13" s="1"/>
    </row>
    <row r="14" spans="1:22" ht="32.1" customHeight="1" x14ac:dyDescent="0.25">
      <c r="A14" s="24">
        <v>0.47916666666666669</v>
      </c>
      <c r="B14" s="25"/>
      <c r="C14" s="72"/>
      <c r="D14" s="72"/>
      <c r="E14" s="72"/>
      <c r="F14" s="72"/>
      <c r="G14" s="72"/>
      <c r="H14" s="72"/>
      <c r="I14" s="72"/>
      <c r="J14" s="72"/>
      <c r="K14" s="72"/>
      <c r="L14" s="39">
        <v>8</v>
      </c>
      <c r="M14" s="40" t="s">
        <v>40</v>
      </c>
      <c r="N14" s="1"/>
      <c r="O14" s="1"/>
      <c r="P14" s="1"/>
      <c r="Q14" s="1"/>
      <c r="R14" s="1"/>
      <c r="S14" s="1"/>
      <c r="T14" s="1"/>
      <c r="U14" s="1"/>
      <c r="V14" s="1"/>
    </row>
    <row r="15" spans="1:22" ht="32.1" customHeight="1" thickBot="1" x14ac:dyDescent="0.3">
      <c r="A15" s="24">
        <v>0.5</v>
      </c>
      <c r="B15" s="25"/>
      <c r="C15" s="7"/>
      <c r="D15" s="3"/>
      <c r="E15" s="2" t="s">
        <v>7</v>
      </c>
      <c r="F15" s="2" t="s">
        <v>7</v>
      </c>
      <c r="G15" s="2" t="s">
        <v>7</v>
      </c>
      <c r="H15" s="2" t="s">
        <v>7</v>
      </c>
      <c r="I15" s="2" t="s">
        <v>7</v>
      </c>
      <c r="J15" s="2"/>
      <c r="K15" s="2" t="s">
        <v>7</v>
      </c>
      <c r="L15" s="41">
        <v>9</v>
      </c>
      <c r="M15" s="42" t="s">
        <v>50</v>
      </c>
      <c r="N15" s="1"/>
      <c r="O15" s="1"/>
      <c r="P15" s="1"/>
      <c r="Q15" s="1"/>
      <c r="R15" s="1"/>
      <c r="S15" s="1"/>
      <c r="T15" s="1"/>
      <c r="U15" s="1"/>
      <c r="V15" s="1"/>
    </row>
    <row r="16" spans="1:22" ht="32.1" customHeight="1" thickBot="1" x14ac:dyDescent="0.3">
      <c r="A16" s="24">
        <v>0.52083333333333337</v>
      </c>
      <c r="B16" s="25"/>
      <c r="C16" s="72"/>
      <c r="D16" s="72"/>
      <c r="E16" s="72"/>
      <c r="F16" s="72"/>
      <c r="G16" s="72"/>
      <c r="H16" s="72"/>
      <c r="I16" s="72"/>
      <c r="J16" s="72"/>
      <c r="K16" s="72"/>
      <c r="L16" s="207" t="s">
        <v>44</v>
      </c>
      <c r="M16" s="208"/>
      <c r="N16" s="1"/>
      <c r="O16" s="1"/>
      <c r="P16" s="1"/>
      <c r="Q16" s="1"/>
      <c r="R16" s="1"/>
      <c r="S16" s="1"/>
      <c r="T16" s="1"/>
      <c r="U16" s="1"/>
      <c r="V16" s="1"/>
    </row>
    <row r="17" spans="1:22" ht="32.1" customHeight="1" x14ac:dyDescent="0.25">
      <c r="A17" s="24">
        <v>0.54166666666666596</v>
      </c>
      <c r="B17" s="25"/>
      <c r="C17" s="7"/>
      <c r="D17" s="3"/>
      <c r="E17" s="2" t="s">
        <v>7</v>
      </c>
      <c r="F17" s="2" t="s">
        <v>7</v>
      </c>
      <c r="G17" s="2" t="s">
        <v>7</v>
      </c>
      <c r="H17" s="2" t="s">
        <v>7</v>
      </c>
      <c r="I17" s="2" t="s">
        <v>7</v>
      </c>
      <c r="J17" s="2"/>
      <c r="K17" s="2" t="s">
        <v>7</v>
      </c>
      <c r="L17" s="196" t="s">
        <v>10</v>
      </c>
      <c r="M17" s="209"/>
      <c r="N17" s="1"/>
      <c r="O17" s="1"/>
      <c r="P17" s="1"/>
      <c r="Q17" s="1"/>
      <c r="R17" s="1"/>
      <c r="S17" s="1"/>
      <c r="T17" s="1"/>
      <c r="U17" s="1"/>
      <c r="V17" s="1"/>
    </row>
    <row r="18" spans="1:22" ht="32.1" customHeight="1" x14ac:dyDescent="0.25">
      <c r="A18" s="24">
        <v>0.5625</v>
      </c>
      <c r="B18" s="25"/>
      <c r="C18" s="72"/>
      <c r="D18" s="72"/>
      <c r="E18" s="72"/>
      <c r="F18" s="72"/>
      <c r="G18" s="72"/>
      <c r="H18" s="72"/>
      <c r="I18" s="72"/>
      <c r="J18" s="72"/>
      <c r="K18" s="72"/>
      <c r="L18" s="70">
        <v>1</v>
      </c>
      <c r="M18" s="68" t="s">
        <v>12</v>
      </c>
      <c r="N18" s="1"/>
      <c r="O18" s="1"/>
      <c r="P18" s="1"/>
      <c r="Q18" s="1"/>
      <c r="R18" s="1"/>
      <c r="S18" s="1"/>
      <c r="T18" s="1"/>
      <c r="U18" s="1"/>
      <c r="V18" s="1"/>
    </row>
    <row r="19" spans="1:22" ht="32.1" customHeight="1" x14ac:dyDescent="0.25">
      <c r="A19" s="24">
        <v>0.58333333333333304</v>
      </c>
      <c r="B19" s="25"/>
      <c r="C19" s="7"/>
      <c r="D19" s="3"/>
      <c r="E19" s="2" t="s">
        <v>7</v>
      </c>
      <c r="F19" s="2" t="s">
        <v>7</v>
      </c>
      <c r="G19" s="2" t="s">
        <v>7</v>
      </c>
      <c r="H19" s="2" t="s">
        <v>7</v>
      </c>
      <c r="I19" s="2" t="s">
        <v>7</v>
      </c>
      <c r="J19" s="2"/>
      <c r="K19" s="2" t="s">
        <v>7</v>
      </c>
      <c r="L19" s="71">
        <v>2</v>
      </c>
      <c r="M19" s="69" t="s">
        <v>11</v>
      </c>
      <c r="N19" s="1"/>
      <c r="O19" s="1"/>
      <c r="P19" s="1"/>
      <c r="Q19" s="1"/>
      <c r="R19" s="1"/>
      <c r="S19" s="1"/>
      <c r="T19" s="1"/>
      <c r="U19" s="1"/>
      <c r="V19" s="1"/>
    </row>
    <row r="20" spans="1:22" ht="32.1" customHeight="1" thickBot="1" x14ac:dyDescent="0.3">
      <c r="A20" s="24">
        <v>0.60416666666666663</v>
      </c>
      <c r="B20" s="25"/>
      <c r="C20" s="72"/>
      <c r="D20" s="72"/>
      <c r="E20" s="72"/>
      <c r="F20" s="72"/>
      <c r="G20" s="72"/>
      <c r="H20" s="72"/>
      <c r="I20" s="72"/>
      <c r="J20" s="72"/>
      <c r="K20" s="72"/>
      <c r="L20" s="29">
        <v>3</v>
      </c>
      <c r="M20" s="30" t="s">
        <v>13</v>
      </c>
      <c r="N20" s="1"/>
      <c r="O20" s="1"/>
      <c r="P20" s="1"/>
      <c r="Q20" s="1"/>
      <c r="R20" s="1"/>
      <c r="S20" s="1"/>
      <c r="T20" s="1"/>
      <c r="U20" s="1"/>
      <c r="V20" s="1"/>
    </row>
    <row r="21" spans="1:22" ht="32.1" customHeight="1" thickBot="1" x14ac:dyDescent="0.3">
      <c r="A21" s="24">
        <v>0.625</v>
      </c>
      <c r="B21" s="25"/>
      <c r="C21" s="7"/>
      <c r="D21" s="3"/>
      <c r="E21" s="2" t="s">
        <v>7</v>
      </c>
      <c r="F21" s="2" t="s">
        <v>7</v>
      </c>
      <c r="G21" s="2" t="s">
        <v>7</v>
      </c>
      <c r="H21" s="2" t="s">
        <v>7</v>
      </c>
      <c r="I21" s="2" t="s">
        <v>7</v>
      </c>
      <c r="J21" s="2"/>
      <c r="K21" s="2" t="s">
        <v>7</v>
      </c>
      <c r="L21" s="200" t="s">
        <v>46</v>
      </c>
      <c r="M21" s="201"/>
      <c r="N21" s="1"/>
      <c r="O21" s="1"/>
      <c r="P21" s="1"/>
      <c r="Q21" s="1"/>
      <c r="R21" s="1"/>
      <c r="S21" s="1"/>
      <c r="T21" s="1"/>
      <c r="U21" s="1"/>
      <c r="V21" s="1"/>
    </row>
    <row r="22" spans="1:22" ht="32.1" customHeight="1" thickBot="1" x14ac:dyDescent="0.3">
      <c r="A22" s="24">
        <v>0.64583333333333337</v>
      </c>
      <c r="B22" s="25"/>
      <c r="C22" s="72"/>
      <c r="D22" s="72"/>
      <c r="E22" s="72"/>
      <c r="F22" s="72"/>
      <c r="G22" s="72"/>
      <c r="H22" s="72"/>
      <c r="I22" s="72"/>
      <c r="J22" s="72"/>
      <c r="K22" s="72"/>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t="s">
        <v>7</v>
      </c>
      <c r="I23" s="2" t="s">
        <v>7</v>
      </c>
      <c r="J23" s="2"/>
      <c r="K23" s="2" t="s">
        <v>7</v>
      </c>
      <c r="L23" s="202" t="s">
        <v>47</v>
      </c>
      <c r="M23" s="203"/>
      <c r="N23" s="1"/>
      <c r="O23" s="1"/>
      <c r="P23" s="1"/>
      <c r="Q23" s="1"/>
      <c r="R23" s="1"/>
      <c r="S23" s="1"/>
      <c r="T23" s="1"/>
      <c r="U23" s="1"/>
      <c r="V23" s="1"/>
    </row>
    <row r="24" spans="1:22" ht="32.1" customHeight="1" x14ac:dyDescent="0.25">
      <c r="A24" s="24">
        <v>0.6875</v>
      </c>
      <c r="B24" s="25"/>
      <c r="C24" s="72"/>
      <c r="D24" s="72"/>
      <c r="E24" s="72"/>
      <c r="F24" s="72"/>
      <c r="G24" s="72"/>
      <c r="H24" s="72"/>
      <c r="I24" s="72"/>
      <c r="J24" s="72"/>
      <c r="K24" s="72"/>
      <c r="L24" s="33">
        <v>5</v>
      </c>
      <c r="M24" s="34" t="s">
        <v>15</v>
      </c>
      <c r="N24" s="1"/>
      <c r="O24" s="1"/>
      <c r="P24" s="1"/>
      <c r="Q24" s="1"/>
      <c r="R24" s="1"/>
      <c r="S24" s="1"/>
      <c r="T24" s="1"/>
      <c r="U24" s="1"/>
      <c r="V24" s="1"/>
    </row>
    <row r="25" spans="1:22" ht="32.1" customHeight="1" x14ac:dyDescent="0.25">
      <c r="A25" s="24">
        <v>0.70833333333333304</v>
      </c>
      <c r="B25" s="25"/>
      <c r="C25" s="72"/>
      <c r="D25" s="72"/>
      <c r="E25" s="72"/>
      <c r="F25" s="72"/>
      <c r="G25" s="72"/>
      <c r="H25" s="72"/>
      <c r="I25" s="72"/>
      <c r="J25" s="72"/>
      <c r="K25" s="72"/>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4:K28 I24:I28 G24:G28 E24:E28 C24:C28 K22 I22 G22 E22 C22 K6 K8 K10 K12 K14 K16 K18 K20 I6 I8 I10 I12 I14 I16 I18 I20 G6 G8 G10 G12 G14 G16 G18 G20 E6 E8 E10 E12 E14 E16 E18 E20 C6 C8 C10 C12 C14 C16 C18 C20">
    <cfRule type="cellIs" dxfId="224" priority="312" operator="equal">
      <formula>"u"</formula>
    </cfRule>
    <cfRule type="cellIs" dxfId="223" priority="313" operator="equal">
      <formula>"p"</formula>
    </cfRule>
    <cfRule type="cellIs" dxfId="222" priority="314" operator="equal">
      <formula>"c"</formula>
    </cfRule>
    <cfRule type="cellIs" dxfId="221" priority="315" operator="equal">
      <formula>"a"</formula>
    </cfRule>
    <cfRule type="cellIs" dxfId="220" priority="316" operator="equal">
      <formula>5</formula>
    </cfRule>
    <cfRule type="cellIs" dxfId="219" priority="317" operator="equal">
      <formula>4</formula>
    </cfRule>
    <cfRule type="cellIs" dxfId="218" priority="318" operator="equal">
      <formula>3</formula>
    </cfRule>
    <cfRule type="cellIs" dxfId="217" priority="319" operator="equal">
      <formula>2</formula>
    </cfRule>
    <cfRule type="cellIs" dxfId="216" priority="320" operator="equal">
      <formula>1</formula>
    </cfRule>
  </conditionalFormatting>
  <conditionalFormatting sqref="D24:D28 F24:F28 J24:J28 H24:H28 C24:C27 E24:E27 G24:G27 I24:I27 K24:K27 C22:K22 C6:K6 C8:K8 C10:K10 C12:K12 C14:K14 C16:K16 C18:K18 C20:K20 B5:B28">
    <cfRule type="cellIs" dxfId="215" priority="304" operator="equal">
      <formula>8</formula>
    </cfRule>
    <cfRule type="cellIs" dxfId="214" priority="305" operator="equal">
      <formula>7</formula>
    </cfRule>
    <cfRule type="cellIs" dxfId="213" priority="306" operator="equal">
      <formula>6</formula>
    </cfRule>
    <cfRule type="cellIs" dxfId="212" priority="307" operator="equal">
      <formula>5</formula>
    </cfRule>
    <cfRule type="cellIs" dxfId="211" priority="308" operator="equal">
      <formula>4</formula>
    </cfRule>
    <cfRule type="cellIs" dxfId="210" priority="309" operator="equal">
      <formula>3</formula>
    </cfRule>
    <cfRule type="cellIs" dxfId="209" priority="310" operator="equal">
      <formula>2</formula>
    </cfRule>
    <cfRule type="cellIs" dxfId="208" priority="311" operator="equal">
      <formula>1</formula>
    </cfRule>
  </conditionalFormatting>
  <conditionalFormatting sqref="G24:G27 I24:I27 K24:K27 E24:E27 G22 I22 K22 E22 G6 G8 G10 G12 G14 G16 G18 G20 I6 I8 I10 I12 I14 I16 I18 I20 K6 K8 K10 K12 K14 K16 K18 K20 E6 E8 E10 E12 E14 E16 E18 E20">
    <cfRule type="cellIs" dxfId="207" priority="295" operator="equal">
      <formula>"u"</formula>
    </cfRule>
    <cfRule type="cellIs" dxfId="206" priority="296" operator="equal">
      <formula>"p"</formula>
    </cfRule>
    <cfRule type="cellIs" dxfId="205" priority="297" operator="equal">
      <formula>"c"</formula>
    </cfRule>
    <cfRule type="cellIs" dxfId="204" priority="298" operator="equal">
      <formula>"a"</formula>
    </cfRule>
    <cfRule type="cellIs" dxfId="203" priority="299" operator="equal">
      <formula>5</formula>
    </cfRule>
    <cfRule type="cellIs" dxfId="202" priority="300" operator="equal">
      <formula>4</formula>
    </cfRule>
    <cfRule type="cellIs" dxfId="201" priority="301" operator="equal">
      <formula>3</formula>
    </cfRule>
    <cfRule type="cellIs" dxfId="200" priority="302" operator="equal">
      <formula>2</formula>
    </cfRule>
    <cfRule type="cellIs" dxfId="199" priority="303" operator="equal">
      <formula>1</formula>
    </cfRule>
  </conditionalFormatting>
  <conditionalFormatting sqref="J24:J27 H24:H27 F24:F27 J22 H22 F22 J6 J8 J10 J12 J14 J16 J18 J20 H6 H8 H10 H12 H14 H16 H18 H20 F6 F8 F10 F12 F14 F16 F18 F20">
    <cfRule type="cellIs" dxfId="198" priority="287" operator="equal">
      <formula>8</formula>
    </cfRule>
    <cfRule type="cellIs" dxfId="197" priority="288" operator="equal">
      <formula>7</formula>
    </cfRule>
    <cfRule type="cellIs" dxfId="196" priority="289" operator="equal">
      <formula>6</formula>
    </cfRule>
    <cfRule type="cellIs" dxfId="195" priority="290" operator="equal">
      <formula>5</formula>
    </cfRule>
    <cfRule type="cellIs" dxfId="194" priority="291" operator="equal">
      <formula>4</formula>
    </cfRule>
    <cfRule type="cellIs" dxfId="193" priority="292" operator="equal">
      <formula>3</formula>
    </cfRule>
    <cfRule type="cellIs" dxfId="192" priority="293" operator="equal">
      <formula>2</formula>
    </cfRule>
    <cfRule type="cellIs" dxfId="191" priority="294" operator="equal">
      <formula>1</formula>
    </cfRule>
  </conditionalFormatting>
  <conditionalFormatting sqref="B24:K28 B23 B22:K22 B21 B6:K6 B8:K8 B10:K10 B12:K12 B14:K14 B16:K16 B18:K18 B20:K20 B5 B7 B9 B11 B13 B15 B17 B19">
    <cfRule type="cellIs" dxfId="190" priority="285" operator="equal">
      <formula>9</formula>
    </cfRule>
    <cfRule type="cellIs" dxfId="189" priority="286" operator="equal">
      <formula>8</formula>
    </cfRule>
  </conditionalFormatting>
  <conditionalFormatting sqref="C23 E23:K23 C21 E21:K21 C5 C7 C9 C11 C13 C15 C17 C19 E5:K5 E7:K7 E9:K9 E11:K11 E13:K13 E15:K15 E17:K17 E19:K19">
    <cfRule type="cellIs" dxfId="188" priority="276" operator="equal">
      <formula>"u"</formula>
    </cfRule>
    <cfRule type="cellIs" dxfId="187" priority="277" operator="equal">
      <formula>"p"</formula>
    </cfRule>
    <cfRule type="cellIs" dxfId="186" priority="278" operator="equal">
      <formula>"c"</formula>
    </cfRule>
    <cfRule type="cellIs" dxfId="185" priority="279" operator="equal">
      <formula>"a"</formula>
    </cfRule>
    <cfRule type="cellIs" dxfId="184" priority="280" operator="equal">
      <formula>5</formula>
    </cfRule>
    <cfRule type="cellIs" dxfId="183" priority="281" operator="equal">
      <formula>4</formula>
    </cfRule>
    <cfRule type="cellIs" dxfId="182" priority="282" operator="equal">
      <formula>3</formula>
    </cfRule>
    <cfRule type="cellIs" dxfId="181" priority="283" operator="equal">
      <formula>2</formula>
    </cfRule>
    <cfRule type="cellIs" dxfId="180" priority="284" operator="equal">
      <formula>1</formula>
    </cfRule>
  </conditionalFormatting>
  <conditionalFormatting sqref="J23 D23 F23 H23 J21 D21 F21 H21 J5 J7 J9 J11 J13 J15 J17 J19 D5 D7 D9 D11 D13 D15 D17 D19 F5 F7 F9 F11 F13 F15 F17 F19 H5 H7 H9 H11 H13 H15 H17 H19">
    <cfRule type="cellIs" dxfId="179" priority="268" operator="equal">
      <formula>8</formula>
    </cfRule>
    <cfRule type="cellIs" dxfId="178" priority="269" operator="equal">
      <formula>7</formula>
    </cfRule>
    <cfRule type="cellIs" dxfId="177" priority="270" operator="equal">
      <formula>6</formula>
    </cfRule>
    <cfRule type="cellIs" dxfId="176" priority="271" operator="equal">
      <formula>5</formula>
    </cfRule>
    <cfRule type="cellIs" dxfId="175" priority="272" operator="equal">
      <formula>4</formula>
    </cfRule>
    <cfRule type="cellIs" dxfId="174" priority="273" operator="equal">
      <formula>3</formula>
    </cfRule>
    <cfRule type="cellIs" dxfId="173" priority="274" operator="equal">
      <formula>2</formula>
    </cfRule>
    <cfRule type="cellIs" dxfId="172" priority="275" operator="equal">
      <formula>1</formula>
    </cfRule>
  </conditionalFormatting>
  <conditionalFormatting sqref="C23:K23 C21:K21 C5:K5 C7:K7 C9:K9 C11:K11 C13:K13 C15:K15 C17:K17 C19:K19">
    <cfRule type="cellIs" dxfId="171" priority="266" operator="equal">
      <formula>9</formula>
    </cfRule>
    <cfRule type="cellIs" dxfId="170" priority="267" operator="equal">
      <formula>8</formula>
    </cfRule>
  </conditionalFormatting>
  <pageMargins left="0.7" right="0.7" top="0.75" bottom="0.75" header="0.3" footer="0.3"/>
  <pageSetup scale="110" fitToWidth="2"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11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6"/>
  <sheetViews>
    <sheetView view="pageLayout" zoomScale="150" zoomScaleNormal="125" zoomScalePageLayoutView="150" workbookViewId="0">
      <selection activeCell="A5" sqref="A5:A28"/>
    </sheetView>
  </sheetViews>
  <sheetFormatPr defaultColWidth="8.85546875" defaultRowHeight="15" x14ac:dyDescent="0.25"/>
  <cols>
    <col min="1" max="1" width="10.5703125" style="10" bestFit="1" customWidth="1"/>
    <col min="2" max="2" width="2" style="6" customWidth="1"/>
    <col min="3" max="3" width="13" style="6" customWidth="1"/>
    <col min="4" max="4" width="2" style="6" customWidth="1"/>
    <col min="5" max="5" width="12.85546875" style="6" customWidth="1"/>
    <col min="6" max="6" width="2" style="6" customWidth="1"/>
    <col min="7" max="7" width="13" style="6" customWidth="1"/>
    <col min="8" max="8" width="2.140625" style="6" customWidth="1"/>
    <col min="9" max="9" width="13.140625" style="6" customWidth="1"/>
    <col min="10" max="10" width="2" style="6" customWidth="1"/>
    <col min="11" max="11" width="14.42578125" style="6" customWidth="1"/>
    <col min="12" max="12" width="2.28515625" style="6" customWidth="1"/>
    <col min="13" max="13" width="14.140625" style="6" customWidth="1"/>
  </cols>
  <sheetData>
    <row r="1" spans="1:22" ht="24" customHeight="1" x14ac:dyDescent="0.25">
      <c r="A1" s="193" t="s">
        <v>9</v>
      </c>
      <c r="B1" s="194"/>
      <c r="C1" s="194"/>
      <c r="D1" s="194"/>
      <c r="E1" s="194"/>
      <c r="F1" s="194"/>
      <c r="G1" s="194"/>
      <c r="H1" s="194"/>
      <c r="I1" s="194"/>
      <c r="J1" s="194"/>
      <c r="K1" s="194"/>
      <c r="L1" s="194"/>
      <c r="M1" s="195"/>
      <c r="N1" s="1"/>
      <c r="O1" s="1"/>
      <c r="P1" s="1"/>
      <c r="Q1" s="1"/>
      <c r="R1" s="1"/>
      <c r="S1" s="1"/>
      <c r="T1" s="1"/>
      <c r="U1" s="1"/>
      <c r="V1" s="1"/>
    </row>
    <row r="2" spans="1:22" s="165" customFormat="1" ht="24" customHeight="1" thickBot="1" x14ac:dyDescent="0.3">
      <c r="A2" s="211" t="s">
        <v>43</v>
      </c>
      <c r="B2" s="212"/>
      <c r="C2" s="211"/>
      <c r="D2" s="214"/>
      <c r="E2" s="215"/>
      <c r="F2" s="161"/>
      <c r="G2" s="161"/>
      <c r="H2" s="161"/>
      <c r="I2" s="161"/>
      <c r="J2" s="161"/>
      <c r="K2" s="161"/>
      <c r="L2" s="162"/>
      <c r="M2" s="162"/>
      <c r="N2" s="163"/>
      <c r="O2" s="164"/>
      <c r="P2" s="164"/>
      <c r="Q2" s="164"/>
      <c r="R2" s="164"/>
      <c r="S2" s="164"/>
      <c r="T2" s="164"/>
      <c r="U2" s="164"/>
      <c r="V2" s="164"/>
    </row>
    <row r="3" spans="1:22" ht="17.100000000000001" customHeight="1" thickTop="1" thickBot="1" x14ac:dyDescent="0.3">
      <c r="A3" s="12">
        <f>COUNTIF(B5:J28,"&lt;9.1")</f>
        <v>0</v>
      </c>
      <c r="B3" s="13"/>
      <c r="C3" s="14"/>
      <c r="D3" s="14"/>
      <c r="E3" s="15"/>
      <c r="F3" s="16"/>
      <c r="G3" s="16"/>
      <c r="H3" s="16"/>
      <c r="I3" s="17"/>
      <c r="J3" s="17"/>
      <c r="K3" s="18"/>
      <c r="L3" s="198" t="s">
        <v>44</v>
      </c>
      <c r="M3" s="199"/>
    </row>
    <row r="4" spans="1:22" ht="32.1" customHeight="1" x14ac:dyDescent="0.25">
      <c r="A4" s="19" t="s">
        <v>5</v>
      </c>
      <c r="B4" s="19"/>
      <c r="C4" s="20" t="s">
        <v>0</v>
      </c>
      <c r="D4" s="21"/>
      <c r="E4" s="20" t="s">
        <v>1</v>
      </c>
      <c r="F4" s="21"/>
      <c r="G4" s="20" t="s">
        <v>2</v>
      </c>
      <c r="H4" s="22"/>
      <c r="I4" s="20" t="s">
        <v>3</v>
      </c>
      <c r="J4" s="21"/>
      <c r="K4" s="23" t="s">
        <v>4</v>
      </c>
      <c r="L4" s="196" t="s">
        <v>10</v>
      </c>
      <c r="M4" s="197"/>
      <c r="N4" s="1"/>
      <c r="O4" s="1"/>
      <c r="P4" s="1"/>
      <c r="Q4" s="1"/>
      <c r="R4" s="1"/>
      <c r="S4" s="1"/>
      <c r="T4" s="1"/>
      <c r="U4" s="1"/>
      <c r="V4" s="1"/>
    </row>
    <row r="5" spans="1:22" ht="32.1" customHeight="1" x14ac:dyDescent="0.25">
      <c r="A5" s="24">
        <v>0.29166666666666669</v>
      </c>
      <c r="B5" s="25"/>
      <c r="C5" s="7"/>
      <c r="D5" s="3"/>
      <c r="E5" s="2" t="s">
        <v>7</v>
      </c>
      <c r="F5" s="2" t="s">
        <v>7</v>
      </c>
      <c r="G5" s="2" t="s">
        <v>7</v>
      </c>
      <c r="H5" s="2"/>
      <c r="I5" s="2"/>
      <c r="J5" s="2" t="s">
        <v>7</v>
      </c>
      <c r="K5" s="2" t="s">
        <v>7</v>
      </c>
      <c r="L5" s="70">
        <v>1</v>
      </c>
      <c r="M5" s="68" t="s">
        <v>12</v>
      </c>
      <c r="N5" s="1"/>
      <c r="O5" s="1"/>
      <c r="P5" s="1"/>
      <c r="Q5" s="1"/>
      <c r="R5" s="1"/>
      <c r="S5" s="1"/>
      <c r="T5" s="1"/>
      <c r="U5" s="1"/>
      <c r="V5" s="1"/>
    </row>
    <row r="6" spans="1:22" ht="32.1" customHeight="1" x14ac:dyDescent="0.25">
      <c r="A6" s="24">
        <v>0.3125</v>
      </c>
      <c r="B6" s="25"/>
      <c r="C6" s="7"/>
      <c r="D6" s="3"/>
      <c r="E6" s="2" t="s">
        <v>7</v>
      </c>
      <c r="F6" s="2" t="s">
        <v>7</v>
      </c>
      <c r="G6" s="2" t="s">
        <v>7</v>
      </c>
      <c r="H6" s="2"/>
      <c r="I6" s="2"/>
      <c r="J6" s="2" t="s">
        <v>7</v>
      </c>
      <c r="K6" s="2" t="s">
        <v>7</v>
      </c>
      <c r="L6" s="71">
        <v>2</v>
      </c>
      <c r="M6" s="69" t="s">
        <v>11</v>
      </c>
      <c r="N6" s="1"/>
      <c r="O6" s="1"/>
      <c r="P6" s="1"/>
      <c r="Q6" s="1"/>
      <c r="R6" s="1"/>
      <c r="S6" s="1"/>
      <c r="T6" s="1"/>
      <c r="U6" s="1"/>
      <c r="V6" s="1"/>
    </row>
    <row r="7" spans="1:22" ht="32.1" customHeight="1" thickBot="1" x14ac:dyDescent="0.3">
      <c r="A7" s="24">
        <v>0.33333333333333331</v>
      </c>
      <c r="B7" s="25"/>
      <c r="C7" s="7"/>
      <c r="D7" s="3"/>
      <c r="E7" s="2" t="s">
        <v>7</v>
      </c>
      <c r="F7" s="2" t="s">
        <v>7</v>
      </c>
      <c r="G7" s="2" t="s">
        <v>7</v>
      </c>
      <c r="H7" s="2"/>
      <c r="I7" s="2"/>
      <c r="J7" s="2" t="s">
        <v>7</v>
      </c>
      <c r="K7" s="2" t="s">
        <v>7</v>
      </c>
      <c r="L7" s="29">
        <v>3</v>
      </c>
      <c r="M7" s="30" t="s">
        <v>13</v>
      </c>
      <c r="N7" s="1"/>
      <c r="O7" s="1"/>
      <c r="P7" s="1"/>
      <c r="Q7" s="1"/>
      <c r="R7" s="1"/>
      <c r="S7" s="1"/>
      <c r="T7" s="1"/>
      <c r="U7" s="1"/>
      <c r="V7" s="1"/>
    </row>
    <row r="8" spans="1:22" ht="32.1" customHeight="1" thickBot="1" x14ac:dyDescent="0.3">
      <c r="A8" s="24">
        <v>0.35416666666666669</v>
      </c>
      <c r="B8" s="25"/>
      <c r="C8" s="7"/>
      <c r="D8" s="3"/>
      <c r="E8" s="2" t="s">
        <v>7</v>
      </c>
      <c r="F8" s="2" t="s">
        <v>7</v>
      </c>
      <c r="G8" s="2" t="s">
        <v>7</v>
      </c>
      <c r="H8" s="2"/>
      <c r="I8" s="2"/>
      <c r="J8" s="2" t="s">
        <v>7</v>
      </c>
      <c r="K8" s="2" t="s">
        <v>7</v>
      </c>
      <c r="L8" s="200" t="s">
        <v>46</v>
      </c>
      <c r="M8" s="201"/>
      <c r="N8" s="1"/>
      <c r="O8" s="1"/>
      <c r="P8" s="1"/>
      <c r="Q8" s="1"/>
      <c r="R8" s="1"/>
      <c r="S8" s="1"/>
      <c r="T8" s="1"/>
      <c r="U8" s="1"/>
      <c r="V8" s="1"/>
    </row>
    <row r="9" spans="1:22" ht="32.1" customHeight="1" thickBot="1" x14ac:dyDescent="0.3">
      <c r="A9" s="24">
        <v>0.375</v>
      </c>
      <c r="B9" s="25"/>
      <c r="C9" s="7"/>
      <c r="D9" s="3"/>
      <c r="E9" s="2" t="s">
        <v>7</v>
      </c>
      <c r="F9" s="2" t="s">
        <v>7</v>
      </c>
      <c r="G9" s="2" t="s">
        <v>7</v>
      </c>
      <c r="H9" s="2"/>
      <c r="I9" s="2"/>
      <c r="J9" s="2" t="s">
        <v>7</v>
      </c>
      <c r="K9" s="2" t="s">
        <v>7</v>
      </c>
      <c r="L9" s="31">
        <v>4</v>
      </c>
      <c r="M9" s="32" t="s">
        <v>45</v>
      </c>
      <c r="N9" s="1"/>
      <c r="O9" s="1"/>
      <c r="P9" s="1"/>
      <c r="Q9" s="1"/>
      <c r="R9" s="1"/>
      <c r="S9" s="1"/>
      <c r="T9" s="1"/>
      <c r="U9" s="1"/>
      <c r="V9" s="1"/>
    </row>
    <row r="10" spans="1:22" ht="32.1" customHeight="1" x14ac:dyDescent="0.25">
      <c r="A10" s="24">
        <v>0.39583333333333331</v>
      </c>
      <c r="B10" s="25"/>
      <c r="C10" s="7"/>
      <c r="D10" s="3"/>
      <c r="E10" s="2" t="s">
        <v>7</v>
      </c>
      <c r="F10" s="2" t="s">
        <v>7</v>
      </c>
      <c r="G10" s="2" t="s">
        <v>7</v>
      </c>
      <c r="H10" s="2"/>
      <c r="I10" s="2"/>
      <c r="J10" s="2" t="s">
        <v>7</v>
      </c>
      <c r="K10" s="2" t="s">
        <v>7</v>
      </c>
      <c r="L10" s="202" t="s">
        <v>47</v>
      </c>
      <c r="M10" s="203"/>
      <c r="N10" s="1"/>
      <c r="O10" s="1"/>
      <c r="P10" s="1"/>
      <c r="Q10" s="1"/>
      <c r="R10" s="1"/>
      <c r="S10" s="1"/>
      <c r="T10" s="1"/>
      <c r="U10" s="1"/>
      <c r="V10" s="1"/>
    </row>
    <row r="11" spans="1:22" ht="32.1" customHeight="1" x14ac:dyDescent="0.25">
      <c r="A11" s="24">
        <v>0.41666666666666702</v>
      </c>
      <c r="B11" s="25"/>
      <c r="C11" s="7"/>
      <c r="D11" s="3"/>
      <c r="E11" s="2" t="s">
        <v>7</v>
      </c>
      <c r="F11" s="2" t="s">
        <v>7</v>
      </c>
      <c r="G11" s="2" t="s">
        <v>7</v>
      </c>
      <c r="H11" s="2"/>
      <c r="I11" s="2"/>
      <c r="J11" s="2" t="s">
        <v>7</v>
      </c>
      <c r="K11" s="2" t="s">
        <v>7</v>
      </c>
      <c r="L11" s="33">
        <v>5</v>
      </c>
      <c r="M11" s="34" t="s">
        <v>15</v>
      </c>
      <c r="N11" s="1"/>
      <c r="O11" s="1"/>
      <c r="P11" s="1"/>
      <c r="Q11" s="1"/>
      <c r="R11" s="1"/>
      <c r="S11" s="1"/>
      <c r="T11" s="1"/>
      <c r="U11" s="1"/>
      <c r="V11" s="1"/>
    </row>
    <row r="12" spans="1:22" ht="32.1" customHeight="1" x14ac:dyDescent="0.25">
      <c r="A12" s="24">
        <v>0.4375</v>
      </c>
      <c r="B12" s="25"/>
      <c r="C12" s="7"/>
      <c r="D12" s="3"/>
      <c r="E12" s="2" t="s">
        <v>7</v>
      </c>
      <c r="F12" s="2" t="s">
        <v>7</v>
      </c>
      <c r="G12" s="2" t="s">
        <v>7</v>
      </c>
      <c r="H12" s="2"/>
      <c r="I12" s="2"/>
      <c r="J12" s="2" t="s">
        <v>7</v>
      </c>
      <c r="K12" s="2" t="s">
        <v>7</v>
      </c>
      <c r="L12" s="35">
        <v>6</v>
      </c>
      <c r="M12" s="36" t="s">
        <v>16</v>
      </c>
      <c r="N12" s="1"/>
      <c r="O12" s="1"/>
      <c r="P12" s="1"/>
      <c r="Q12" s="1"/>
      <c r="R12" s="1"/>
      <c r="S12" s="1"/>
      <c r="T12" s="1"/>
      <c r="U12" s="1"/>
      <c r="V12" s="1"/>
    </row>
    <row r="13" spans="1:22" ht="32.1" customHeight="1" x14ac:dyDescent="0.25">
      <c r="A13" s="24">
        <v>0.45833333333333298</v>
      </c>
      <c r="B13" s="25"/>
      <c r="C13" s="7"/>
      <c r="D13" s="3"/>
      <c r="E13" s="2" t="s">
        <v>7</v>
      </c>
      <c r="F13" s="2" t="s">
        <v>7</v>
      </c>
      <c r="G13" s="2" t="s">
        <v>7</v>
      </c>
      <c r="H13" s="2"/>
      <c r="I13" s="2"/>
      <c r="J13" s="2" t="s">
        <v>7</v>
      </c>
      <c r="K13" s="2" t="s">
        <v>7</v>
      </c>
      <c r="L13" s="37">
        <v>7</v>
      </c>
      <c r="M13" s="38" t="s">
        <v>17</v>
      </c>
      <c r="N13" s="1"/>
      <c r="O13" s="1"/>
      <c r="P13" s="1"/>
      <c r="Q13" s="1"/>
      <c r="R13" s="1"/>
      <c r="S13" s="1"/>
      <c r="T13" s="1"/>
      <c r="U13" s="1"/>
      <c r="V13" s="1"/>
    </row>
    <row r="14" spans="1:22" ht="32.1" customHeight="1" x14ac:dyDescent="0.25">
      <c r="A14" s="24">
        <v>0.47916666666666669</v>
      </c>
      <c r="B14" s="25"/>
      <c r="C14" s="7"/>
      <c r="D14" s="3"/>
      <c r="E14" s="2" t="s">
        <v>7</v>
      </c>
      <c r="F14" s="2" t="s">
        <v>7</v>
      </c>
      <c r="G14" s="2" t="s">
        <v>7</v>
      </c>
      <c r="H14" s="2"/>
      <c r="I14" s="2"/>
      <c r="J14" s="2" t="s">
        <v>7</v>
      </c>
      <c r="K14" s="2" t="s">
        <v>7</v>
      </c>
      <c r="L14" s="39">
        <v>8</v>
      </c>
      <c r="M14" s="40" t="s">
        <v>40</v>
      </c>
      <c r="N14" s="1"/>
      <c r="O14" s="1"/>
      <c r="P14" s="1"/>
      <c r="Q14" s="1"/>
      <c r="R14" s="1"/>
      <c r="S14" s="1"/>
      <c r="T14" s="1"/>
      <c r="U14" s="1"/>
      <c r="V14" s="1"/>
    </row>
    <row r="15" spans="1:22" ht="32.1" customHeight="1" thickBot="1" x14ac:dyDescent="0.3">
      <c r="A15" s="24">
        <v>0.5</v>
      </c>
      <c r="B15" s="25"/>
      <c r="C15" s="7"/>
      <c r="D15" s="3"/>
      <c r="E15" s="2" t="s">
        <v>7</v>
      </c>
      <c r="F15" s="2" t="s">
        <v>7</v>
      </c>
      <c r="G15" s="2" t="s">
        <v>7</v>
      </c>
      <c r="H15" s="2"/>
      <c r="I15" s="2"/>
      <c r="J15" s="2" t="s">
        <v>7</v>
      </c>
      <c r="K15" s="2" t="s">
        <v>7</v>
      </c>
      <c r="L15" s="41">
        <v>9</v>
      </c>
      <c r="M15" s="42" t="s">
        <v>50</v>
      </c>
      <c r="N15" s="1"/>
      <c r="O15" s="1"/>
      <c r="P15" s="1"/>
      <c r="Q15" s="1"/>
      <c r="R15" s="1"/>
      <c r="S15" s="1"/>
      <c r="T15" s="1"/>
      <c r="U15" s="1"/>
      <c r="V15" s="1"/>
    </row>
    <row r="16" spans="1:22" ht="32.1" customHeight="1" thickBot="1" x14ac:dyDescent="0.3">
      <c r="A16" s="24">
        <v>0.52083333333333337</v>
      </c>
      <c r="B16" s="25"/>
      <c r="C16" s="7"/>
      <c r="D16" s="3"/>
      <c r="E16" s="2" t="s">
        <v>7</v>
      </c>
      <c r="F16" s="2" t="s">
        <v>7</v>
      </c>
      <c r="G16" s="2" t="s">
        <v>7</v>
      </c>
      <c r="H16" s="2"/>
      <c r="I16" s="2"/>
      <c r="J16" s="2" t="s">
        <v>7</v>
      </c>
      <c r="K16" s="2" t="s">
        <v>7</v>
      </c>
      <c r="L16" s="207" t="s">
        <v>44</v>
      </c>
      <c r="M16" s="208"/>
      <c r="N16" s="1"/>
      <c r="O16" s="1"/>
      <c r="P16" s="1"/>
      <c r="Q16" s="1"/>
      <c r="R16" s="1"/>
      <c r="S16" s="1"/>
      <c r="T16" s="1"/>
      <c r="U16" s="1"/>
      <c r="V16" s="1"/>
    </row>
    <row r="17" spans="1:22" ht="32.1" customHeight="1" x14ac:dyDescent="0.25">
      <c r="A17" s="24">
        <v>0.54166666666666596</v>
      </c>
      <c r="B17" s="25"/>
      <c r="C17" s="7"/>
      <c r="D17" s="3"/>
      <c r="E17" s="2" t="s">
        <v>7</v>
      </c>
      <c r="F17" s="2" t="s">
        <v>7</v>
      </c>
      <c r="G17" s="2" t="s">
        <v>7</v>
      </c>
      <c r="H17" s="2"/>
      <c r="I17" s="2"/>
      <c r="J17" s="2" t="s">
        <v>7</v>
      </c>
      <c r="K17" s="2" t="s">
        <v>7</v>
      </c>
      <c r="L17" s="196" t="s">
        <v>10</v>
      </c>
      <c r="M17" s="209"/>
      <c r="N17" s="1"/>
      <c r="O17" s="1"/>
      <c r="P17" s="1"/>
      <c r="Q17" s="1"/>
      <c r="R17" s="1"/>
      <c r="S17" s="1"/>
      <c r="T17" s="1"/>
      <c r="U17" s="1"/>
      <c r="V17" s="1"/>
    </row>
    <row r="18" spans="1:22" ht="32.1" customHeight="1" x14ac:dyDescent="0.25">
      <c r="A18" s="24">
        <v>0.5625</v>
      </c>
      <c r="B18" s="25"/>
      <c r="C18" s="7"/>
      <c r="D18" s="3"/>
      <c r="E18" s="2" t="s">
        <v>7</v>
      </c>
      <c r="F18" s="2" t="s">
        <v>7</v>
      </c>
      <c r="G18" s="2" t="s">
        <v>7</v>
      </c>
      <c r="H18" s="2"/>
      <c r="I18" s="2"/>
      <c r="J18" s="2" t="s">
        <v>7</v>
      </c>
      <c r="K18" s="2" t="s">
        <v>7</v>
      </c>
      <c r="L18" s="70">
        <v>1</v>
      </c>
      <c r="M18" s="68" t="s">
        <v>12</v>
      </c>
      <c r="N18" s="1"/>
      <c r="O18" s="1"/>
      <c r="P18" s="1"/>
      <c r="Q18" s="1"/>
      <c r="R18" s="1"/>
      <c r="S18" s="1"/>
      <c r="T18" s="1"/>
      <c r="U18" s="1"/>
      <c r="V18" s="1"/>
    </row>
    <row r="19" spans="1:22" ht="32.1" customHeight="1" x14ac:dyDescent="0.25">
      <c r="A19" s="24">
        <v>0.58333333333333304</v>
      </c>
      <c r="B19" s="25"/>
      <c r="C19" s="7"/>
      <c r="D19" s="3"/>
      <c r="E19" s="2" t="s">
        <v>7</v>
      </c>
      <c r="F19" s="2" t="s">
        <v>7</v>
      </c>
      <c r="G19" s="2" t="s">
        <v>7</v>
      </c>
      <c r="H19" s="2"/>
      <c r="I19" s="2"/>
      <c r="J19" s="2" t="s">
        <v>7</v>
      </c>
      <c r="K19" s="2" t="s">
        <v>7</v>
      </c>
      <c r="L19" s="71">
        <v>2</v>
      </c>
      <c r="M19" s="69" t="s">
        <v>11</v>
      </c>
      <c r="N19" s="1"/>
      <c r="O19" s="1"/>
      <c r="P19" s="1"/>
      <c r="Q19" s="1"/>
      <c r="R19" s="1"/>
      <c r="S19" s="1"/>
      <c r="T19" s="1"/>
      <c r="U19" s="1"/>
      <c r="V19" s="1"/>
    </row>
    <row r="20" spans="1:22" ht="32.1" customHeight="1" thickBot="1" x14ac:dyDescent="0.3">
      <c r="A20" s="24">
        <v>0.60416666666666663</v>
      </c>
      <c r="B20" s="25"/>
      <c r="C20" s="7"/>
      <c r="D20" s="3"/>
      <c r="E20" s="2" t="s">
        <v>7</v>
      </c>
      <c r="F20" s="2" t="s">
        <v>7</v>
      </c>
      <c r="G20" s="2" t="s">
        <v>7</v>
      </c>
      <c r="H20" s="2"/>
      <c r="I20" s="2"/>
      <c r="J20" s="2" t="s">
        <v>7</v>
      </c>
      <c r="K20" s="2" t="s">
        <v>7</v>
      </c>
      <c r="L20" s="29">
        <v>3</v>
      </c>
      <c r="M20" s="30" t="s">
        <v>13</v>
      </c>
      <c r="N20" s="1"/>
      <c r="O20" s="1"/>
      <c r="P20" s="1"/>
      <c r="Q20" s="1"/>
      <c r="R20" s="1"/>
      <c r="S20" s="1"/>
      <c r="T20" s="1"/>
      <c r="U20" s="1"/>
      <c r="V20" s="1"/>
    </row>
    <row r="21" spans="1:22" ht="32.1" customHeight="1" thickBot="1" x14ac:dyDescent="0.3">
      <c r="A21" s="24">
        <v>0.625</v>
      </c>
      <c r="B21" s="25"/>
      <c r="C21" s="7"/>
      <c r="D21" s="3"/>
      <c r="E21" s="2" t="s">
        <v>7</v>
      </c>
      <c r="F21" s="2" t="s">
        <v>7</v>
      </c>
      <c r="G21" s="2" t="s">
        <v>7</v>
      </c>
      <c r="H21" s="2"/>
      <c r="I21" s="2"/>
      <c r="J21" s="2" t="s">
        <v>7</v>
      </c>
      <c r="K21" s="2" t="s">
        <v>7</v>
      </c>
      <c r="L21" s="200" t="s">
        <v>46</v>
      </c>
      <c r="M21" s="201"/>
      <c r="N21" s="1"/>
      <c r="O21" s="1"/>
      <c r="P21" s="1"/>
      <c r="Q21" s="1"/>
      <c r="R21" s="1"/>
      <c r="S21" s="1"/>
      <c r="T21" s="1"/>
      <c r="U21" s="1"/>
      <c r="V21" s="1"/>
    </row>
    <row r="22" spans="1:22" ht="32.1" customHeight="1" thickBot="1" x14ac:dyDescent="0.3">
      <c r="A22" s="24">
        <v>0.64583333333333337</v>
      </c>
      <c r="B22" s="25"/>
      <c r="C22" s="7"/>
      <c r="D22" s="3"/>
      <c r="E22" s="2" t="s">
        <v>7</v>
      </c>
      <c r="F22" s="2" t="s">
        <v>7</v>
      </c>
      <c r="G22" s="2" t="s">
        <v>7</v>
      </c>
      <c r="H22" s="2"/>
      <c r="I22" s="2"/>
      <c r="J22" s="2" t="s">
        <v>7</v>
      </c>
      <c r="K22" s="2" t="s">
        <v>7</v>
      </c>
      <c r="L22" s="31">
        <v>4</v>
      </c>
      <c r="M22" s="32" t="s">
        <v>45</v>
      </c>
      <c r="N22" s="1"/>
      <c r="O22" s="1"/>
      <c r="P22" s="1"/>
      <c r="Q22" s="1"/>
      <c r="R22" s="1"/>
      <c r="S22" s="1"/>
      <c r="T22" s="1"/>
      <c r="U22" s="1"/>
      <c r="V22" s="1"/>
    </row>
    <row r="23" spans="1:22" ht="32.1" customHeight="1" x14ac:dyDescent="0.25">
      <c r="A23" s="24">
        <v>0.66666666666666663</v>
      </c>
      <c r="B23" s="25"/>
      <c r="C23" s="7"/>
      <c r="D23" s="3"/>
      <c r="E23" s="2" t="s">
        <v>7</v>
      </c>
      <c r="F23" s="2" t="s">
        <v>7</v>
      </c>
      <c r="G23" s="2" t="s">
        <v>7</v>
      </c>
      <c r="H23" s="2"/>
      <c r="I23" s="2"/>
      <c r="J23" s="2" t="s">
        <v>7</v>
      </c>
      <c r="K23" s="2" t="s">
        <v>7</v>
      </c>
      <c r="L23" s="202" t="s">
        <v>47</v>
      </c>
      <c r="M23" s="203"/>
      <c r="N23" s="1"/>
      <c r="O23" s="1"/>
      <c r="P23" s="1"/>
      <c r="Q23" s="1"/>
      <c r="R23" s="1"/>
      <c r="S23" s="1"/>
      <c r="T23" s="1"/>
      <c r="U23" s="1"/>
      <c r="V23" s="1"/>
    </row>
    <row r="24" spans="1:22" ht="32.1" customHeight="1" x14ac:dyDescent="0.25">
      <c r="A24" s="24">
        <v>0.6875</v>
      </c>
      <c r="B24" s="25"/>
      <c r="C24" s="7"/>
      <c r="D24" s="3"/>
      <c r="E24" s="2" t="s">
        <v>7</v>
      </c>
      <c r="F24" s="2" t="s">
        <v>7</v>
      </c>
      <c r="G24" s="2" t="s">
        <v>7</v>
      </c>
      <c r="H24" s="2"/>
      <c r="I24" s="2"/>
      <c r="J24" s="2" t="s">
        <v>7</v>
      </c>
      <c r="K24" s="2" t="s">
        <v>7</v>
      </c>
      <c r="L24" s="33">
        <v>5</v>
      </c>
      <c r="M24" s="34" t="s">
        <v>15</v>
      </c>
      <c r="N24" s="1"/>
      <c r="O24" s="1"/>
      <c r="P24" s="1"/>
      <c r="Q24" s="1"/>
      <c r="R24" s="1"/>
      <c r="S24" s="1"/>
      <c r="T24" s="1"/>
      <c r="U24" s="1"/>
      <c r="V24" s="1"/>
    </row>
    <row r="25" spans="1:22" ht="32.1" customHeight="1" x14ac:dyDescent="0.25">
      <c r="A25" s="24">
        <v>0.70833333333333304</v>
      </c>
      <c r="B25" s="25"/>
      <c r="C25" s="7"/>
      <c r="D25" s="3"/>
      <c r="E25" s="2" t="s">
        <v>7</v>
      </c>
      <c r="F25" s="2" t="s">
        <v>7</v>
      </c>
      <c r="G25" s="2" t="s">
        <v>7</v>
      </c>
      <c r="H25" s="2"/>
      <c r="I25" s="2"/>
      <c r="J25" s="2" t="s">
        <v>7</v>
      </c>
      <c r="K25" s="2" t="s">
        <v>7</v>
      </c>
      <c r="L25" s="35">
        <v>6</v>
      </c>
      <c r="M25" s="36" t="s">
        <v>16</v>
      </c>
      <c r="N25" s="1"/>
      <c r="O25" s="1"/>
      <c r="P25" s="1"/>
      <c r="Q25" s="1"/>
      <c r="R25" s="1"/>
      <c r="S25" s="1"/>
      <c r="T25" s="1"/>
      <c r="U25" s="1"/>
      <c r="V25" s="1"/>
    </row>
    <row r="26" spans="1:22" ht="32.1" customHeight="1" x14ac:dyDescent="0.25">
      <c r="A26" s="24">
        <v>0.75</v>
      </c>
      <c r="B26" s="25"/>
      <c r="C26" s="72"/>
      <c r="D26" s="72"/>
      <c r="E26" s="72"/>
      <c r="F26" s="72"/>
      <c r="G26" s="72"/>
      <c r="H26" s="72"/>
      <c r="I26" s="72"/>
      <c r="J26" s="72"/>
      <c r="K26" s="72"/>
      <c r="L26" s="37">
        <v>7</v>
      </c>
      <c r="M26" s="38" t="s">
        <v>17</v>
      </c>
      <c r="N26" s="1"/>
      <c r="O26" s="1"/>
      <c r="P26" s="1"/>
      <c r="Q26" s="1"/>
      <c r="R26" s="1"/>
      <c r="S26" s="1"/>
      <c r="T26" s="1"/>
      <c r="U26" s="1"/>
      <c r="V26" s="1"/>
    </row>
    <row r="27" spans="1:22" ht="32.1" customHeight="1" x14ac:dyDescent="0.25">
      <c r="A27" s="24">
        <v>0.77083333333333337</v>
      </c>
      <c r="B27" s="25"/>
      <c r="C27" s="72"/>
      <c r="D27" s="72"/>
      <c r="E27" s="72"/>
      <c r="F27" s="72"/>
      <c r="G27" s="72"/>
      <c r="H27" s="72"/>
      <c r="I27" s="72"/>
      <c r="J27" s="72"/>
      <c r="K27" s="72"/>
      <c r="L27" s="39">
        <v>8</v>
      </c>
      <c r="M27" s="40" t="s">
        <v>40</v>
      </c>
      <c r="N27" s="1"/>
      <c r="O27" s="1"/>
      <c r="P27" s="1"/>
      <c r="Q27" s="1"/>
      <c r="R27" s="1"/>
      <c r="S27" s="1"/>
      <c r="T27" s="1"/>
      <c r="U27" s="1"/>
      <c r="V27" s="1"/>
    </row>
    <row r="28" spans="1:22" ht="32.1" customHeight="1" thickBot="1" x14ac:dyDescent="0.3">
      <c r="A28" s="24">
        <v>0.79166666666666663</v>
      </c>
      <c r="B28" s="25"/>
      <c r="C28" s="27"/>
      <c r="D28" s="26"/>
      <c r="E28" s="27"/>
      <c r="F28" s="26"/>
      <c r="G28" s="27"/>
      <c r="H28" s="28"/>
      <c r="I28" s="27"/>
      <c r="J28" s="43"/>
      <c r="K28" s="27"/>
      <c r="L28" s="41">
        <v>9</v>
      </c>
      <c r="M28" s="42" t="s">
        <v>50</v>
      </c>
      <c r="N28" s="1"/>
      <c r="O28" s="1"/>
      <c r="P28" s="1"/>
      <c r="Q28" s="1"/>
      <c r="R28" s="1"/>
      <c r="S28" s="1"/>
      <c r="T28" s="1"/>
      <c r="U28" s="1"/>
      <c r="V28" s="1"/>
    </row>
    <row r="29" spans="1:22" ht="24.95" customHeight="1" x14ac:dyDescent="0.25">
      <c r="A29" s="24" t="s">
        <v>6</v>
      </c>
      <c r="B29" s="44"/>
      <c r="C29" s="45">
        <f>COUNTIF(B5:J26,1)</f>
        <v>0</v>
      </c>
      <c r="D29" s="45"/>
      <c r="E29" s="45">
        <f>COUNTIF(B5:J26,2)</f>
        <v>0</v>
      </c>
      <c r="F29" s="45"/>
      <c r="G29" s="45">
        <f>COUNTIF(B5:J26,3)</f>
        <v>0</v>
      </c>
      <c r="H29" s="45"/>
      <c r="I29" s="45">
        <f>COUNTIF(B5:J26,4)</f>
        <v>0</v>
      </c>
      <c r="J29" s="45"/>
      <c r="K29" s="46">
        <f>COUNTIF(B5:J28,5)+COUNTIF(B5:J28,6)+COUNTIF(B5:J28,7)+COUNTIF(B5:J28,8)</f>
        <v>0</v>
      </c>
      <c r="L29" s="47"/>
      <c r="M29" s="45">
        <f>COUNTIF(B5:J28,9)</f>
        <v>0</v>
      </c>
      <c r="N29" s="1"/>
      <c r="O29" s="1"/>
      <c r="P29" s="1"/>
      <c r="Q29" s="1"/>
      <c r="R29" s="1"/>
      <c r="S29" s="1"/>
      <c r="T29" s="1"/>
      <c r="U29" s="1"/>
      <c r="V29" s="1"/>
    </row>
    <row r="30" spans="1:22" ht="39.950000000000003" customHeight="1" x14ac:dyDescent="0.25">
      <c r="A30" s="24"/>
      <c r="B30" s="44"/>
      <c r="C30" s="48" t="s">
        <v>19</v>
      </c>
      <c r="D30" s="45"/>
      <c r="E30" s="48" t="s">
        <v>48</v>
      </c>
      <c r="F30" s="45"/>
      <c r="G30" s="48" t="s">
        <v>13</v>
      </c>
      <c r="H30" s="45"/>
      <c r="I30" s="48" t="s">
        <v>20</v>
      </c>
      <c r="J30" s="45"/>
      <c r="K30" s="49" t="s">
        <v>15</v>
      </c>
      <c r="L30" s="47"/>
      <c r="M30" s="50" t="s">
        <v>21</v>
      </c>
      <c r="N30" s="1"/>
      <c r="O30" s="1"/>
      <c r="P30" s="1"/>
      <c r="Q30" s="1"/>
      <c r="R30" s="1"/>
      <c r="S30" s="1"/>
      <c r="T30" s="1"/>
      <c r="U30" s="1"/>
      <c r="V30" s="1"/>
    </row>
    <row r="31" spans="1:22" ht="32.1" customHeight="1" x14ac:dyDescent="0.25">
      <c r="A31" s="51" t="e">
        <f>SUM(C31:M31)</f>
        <v>#DIV/0!</v>
      </c>
      <c r="B31" s="52"/>
      <c r="C31" s="53" t="e">
        <f>C29/A3</f>
        <v>#DIV/0!</v>
      </c>
      <c r="D31" s="54"/>
      <c r="E31" s="55" t="e">
        <f>E29/A3</f>
        <v>#DIV/0!</v>
      </c>
      <c r="F31" s="54"/>
      <c r="G31" s="56" t="e">
        <f>G29/A3</f>
        <v>#DIV/0!</v>
      </c>
      <c r="H31" s="54"/>
      <c r="I31" s="57" t="e">
        <f>I29/A3</f>
        <v>#DIV/0!</v>
      </c>
      <c r="J31" s="54"/>
      <c r="K31" s="58" t="e">
        <f>K29/A3</f>
        <v>#DIV/0!</v>
      </c>
      <c r="L31" s="47"/>
      <c r="M31" s="59" t="e">
        <f>M29/A3</f>
        <v>#DIV/0!</v>
      </c>
      <c r="N31" s="1"/>
      <c r="O31" s="1"/>
      <c r="P31" s="1"/>
      <c r="Q31" s="1"/>
      <c r="R31" s="1"/>
      <c r="S31" s="1"/>
      <c r="T31" s="1"/>
      <c r="U31" s="1"/>
      <c r="V31" s="1"/>
    </row>
    <row r="32" spans="1:22" ht="32.25" customHeight="1" x14ac:dyDescent="0.25">
      <c r="A32" s="60"/>
      <c r="B32" s="61"/>
      <c r="C32" s="62" t="s">
        <v>52</v>
      </c>
      <c r="D32" s="17"/>
      <c r="E32" s="73" t="s">
        <v>15</v>
      </c>
      <c r="G32" s="63" t="s">
        <v>49</v>
      </c>
      <c r="H32" s="17"/>
      <c r="I32" s="64" t="s">
        <v>17</v>
      </c>
      <c r="J32" s="17"/>
      <c r="K32" s="65" t="s">
        <v>41</v>
      </c>
      <c r="L32" s="17"/>
      <c r="M32" s="50" t="s">
        <v>50</v>
      </c>
    </row>
    <row r="33" spans="1:13" ht="32.25" customHeight="1" x14ac:dyDescent="0.25">
      <c r="A33" s="66"/>
      <c r="B33" s="17"/>
      <c r="C33" s="61">
        <f>C29+E29+G29+I29</f>
        <v>0</v>
      </c>
      <c r="D33" s="17"/>
      <c r="E33" s="67">
        <f>COUNTIF($B$5:$K$28,5)</f>
        <v>0</v>
      </c>
      <c r="F33" s="17"/>
      <c r="G33" s="67">
        <f>COUNTIF($B$5:$K$28,6)</f>
        <v>0</v>
      </c>
      <c r="H33" s="17"/>
      <c r="I33" s="67">
        <f>COUNTIF($B$5:$K$28,7)</f>
        <v>0</v>
      </c>
      <c r="J33" s="17"/>
      <c r="K33" s="67">
        <f>COUNTIF($B$5:$K$28,8)</f>
        <v>0</v>
      </c>
      <c r="L33" s="17"/>
      <c r="M33" s="17">
        <f>M29</f>
        <v>0</v>
      </c>
    </row>
    <row r="34" spans="1:13" ht="32.25" customHeight="1" x14ac:dyDescent="0.25"/>
    <row r="35" spans="1:13" ht="32.25" customHeight="1" x14ac:dyDescent="0.25"/>
    <row r="36" spans="1:13" ht="32.25" customHeight="1" x14ac:dyDescent="0.25"/>
  </sheetData>
  <sheetProtection deleteColumns="0" deleteRows="0"/>
  <mergeCells count="11">
    <mergeCell ref="L10:M10"/>
    <mergeCell ref="L16:M16"/>
    <mergeCell ref="L17:M17"/>
    <mergeCell ref="L21:M21"/>
    <mergeCell ref="L23:M23"/>
    <mergeCell ref="L8:M8"/>
    <mergeCell ref="A1:M1"/>
    <mergeCell ref="A2:B2"/>
    <mergeCell ref="C2:E2"/>
    <mergeCell ref="L3:M3"/>
    <mergeCell ref="L4:M4"/>
  </mergeCells>
  <phoneticPr fontId="4" type="noConversion"/>
  <conditionalFormatting sqref="K26:K28 I26:I28 G26:G28 E26:E28 C26:C28">
    <cfRule type="cellIs" dxfId="169" priority="141" operator="equal">
      <formula>"u"</formula>
    </cfRule>
    <cfRule type="cellIs" dxfId="168" priority="142" operator="equal">
      <formula>"p"</formula>
    </cfRule>
    <cfRule type="cellIs" dxfId="167" priority="143" operator="equal">
      <formula>"c"</formula>
    </cfRule>
    <cfRule type="cellIs" dxfId="166" priority="144" operator="equal">
      <formula>"a"</formula>
    </cfRule>
    <cfRule type="cellIs" dxfId="165" priority="145" operator="equal">
      <formula>5</formula>
    </cfRule>
    <cfRule type="cellIs" dxfId="164" priority="146" operator="equal">
      <formula>4</formula>
    </cfRule>
    <cfRule type="cellIs" dxfId="163" priority="147" operator="equal">
      <formula>3</formula>
    </cfRule>
    <cfRule type="cellIs" dxfId="162" priority="148" operator="equal">
      <formula>2</formula>
    </cfRule>
    <cfRule type="cellIs" dxfId="161" priority="149" operator="equal">
      <formula>1</formula>
    </cfRule>
  </conditionalFormatting>
  <conditionalFormatting sqref="D26:D28 F26:F28 J26:J28 H26:H28 C26:C27 E26:E27 G26:G27 I26:I27 K26:K27 B5:B28">
    <cfRule type="cellIs" dxfId="160" priority="133" operator="equal">
      <formula>8</formula>
    </cfRule>
    <cfRule type="cellIs" dxfId="159" priority="134" operator="equal">
      <formula>7</formula>
    </cfRule>
    <cfRule type="cellIs" dxfId="158" priority="135" operator="equal">
      <formula>6</formula>
    </cfRule>
    <cfRule type="cellIs" dxfId="157" priority="136" operator="equal">
      <formula>5</formula>
    </cfRule>
    <cfRule type="cellIs" dxfId="156" priority="137" operator="equal">
      <formula>4</formula>
    </cfRule>
    <cfRule type="cellIs" dxfId="155" priority="138" operator="equal">
      <formula>3</formula>
    </cfRule>
    <cfRule type="cellIs" dxfId="154" priority="139" operator="equal">
      <formula>2</formula>
    </cfRule>
    <cfRule type="cellIs" dxfId="153" priority="140" operator="equal">
      <formula>1</formula>
    </cfRule>
  </conditionalFormatting>
  <conditionalFormatting sqref="G26:G27 I26:I27 K26:K27 E26:E27">
    <cfRule type="cellIs" dxfId="152" priority="124" operator="equal">
      <formula>"u"</formula>
    </cfRule>
    <cfRule type="cellIs" dxfId="151" priority="125" operator="equal">
      <formula>"p"</formula>
    </cfRule>
    <cfRule type="cellIs" dxfId="150" priority="126" operator="equal">
      <formula>"c"</formula>
    </cfRule>
    <cfRule type="cellIs" dxfId="149" priority="127" operator="equal">
      <formula>"a"</formula>
    </cfRule>
    <cfRule type="cellIs" dxfId="148" priority="128" operator="equal">
      <formula>5</formula>
    </cfRule>
    <cfRule type="cellIs" dxfId="147" priority="129" operator="equal">
      <formula>4</formula>
    </cfRule>
    <cfRule type="cellIs" dxfId="146" priority="130" operator="equal">
      <formula>3</formula>
    </cfRule>
    <cfRule type="cellIs" dxfId="145" priority="131" operator="equal">
      <formula>2</formula>
    </cfRule>
    <cfRule type="cellIs" dxfId="144" priority="132" operator="equal">
      <formula>1</formula>
    </cfRule>
  </conditionalFormatting>
  <conditionalFormatting sqref="J26:J27 H26:H27 F26:F27">
    <cfRule type="cellIs" dxfId="143" priority="116" operator="equal">
      <formula>8</formula>
    </cfRule>
    <cfRule type="cellIs" dxfId="142" priority="117" operator="equal">
      <formula>7</formula>
    </cfRule>
    <cfRule type="cellIs" dxfId="141" priority="118" operator="equal">
      <formula>6</formula>
    </cfRule>
    <cfRule type="cellIs" dxfId="140" priority="119" operator="equal">
      <formula>5</formula>
    </cfRule>
    <cfRule type="cellIs" dxfId="139" priority="120" operator="equal">
      <formula>4</formula>
    </cfRule>
    <cfRule type="cellIs" dxfId="138" priority="121" operator="equal">
      <formula>3</formula>
    </cfRule>
    <cfRule type="cellIs" dxfId="137" priority="122" operator="equal">
      <formula>2</formula>
    </cfRule>
    <cfRule type="cellIs" dxfId="136" priority="123" operator="equal">
      <formula>1</formula>
    </cfRule>
  </conditionalFormatting>
  <conditionalFormatting sqref="B26:K28 B5:B25">
    <cfRule type="cellIs" dxfId="135" priority="114" operator="equal">
      <formula>9</formula>
    </cfRule>
    <cfRule type="cellIs" dxfId="134" priority="115" operator="equal">
      <formula>8</formula>
    </cfRule>
  </conditionalFormatting>
  <conditionalFormatting sqref="C5:C25 E5:K25">
    <cfRule type="cellIs" dxfId="133" priority="105" operator="equal">
      <formula>"u"</formula>
    </cfRule>
    <cfRule type="cellIs" dxfId="132" priority="106" operator="equal">
      <formula>"p"</formula>
    </cfRule>
    <cfRule type="cellIs" dxfId="131" priority="107" operator="equal">
      <formula>"c"</formula>
    </cfRule>
    <cfRule type="cellIs" dxfId="130" priority="108" operator="equal">
      <formula>"a"</formula>
    </cfRule>
    <cfRule type="cellIs" dxfId="129" priority="109" operator="equal">
      <formula>5</formula>
    </cfRule>
    <cfRule type="cellIs" dxfId="128" priority="110" operator="equal">
      <formula>4</formula>
    </cfRule>
    <cfRule type="cellIs" dxfId="127" priority="111" operator="equal">
      <formula>3</formula>
    </cfRule>
    <cfRule type="cellIs" dxfId="126" priority="112" operator="equal">
      <formula>2</formula>
    </cfRule>
    <cfRule type="cellIs" dxfId="125" priority="113" operator="equal">
      <formula>1</formula>
    </cfRule>
  </conditionalFormatting>
  <conditionalFormatting sqref="J5:J25 D5:D25 F5:F25 H5:H25">
    <cfRule type="cellIs" dxfId="124" priority="97" operator="equal">
      <formula>8</formula>
    </cfRule>
    <cfRule type="cellIs" dxfId="123" priority="98" operator="equal">
      <formula>7</formula>
    </cfRule>
    <cfRule type="cellIs" dxfId="122" priority="99" operator="equal">
      <formula>6</formula>
    </cfRule>
    <cfRule type="cellIs" dxfId="121" priority="100" operator="equal">
      <formula>5</formula>
    </cfRule>
    <cfRule type="cellIs" dxfId="120" priority="101" operator="equal">
      <formula>4</formula>
    </cfRule>
    <cfRule type="cellIs" dxfId="119" priority="102" operator="equal">
      <formula>3</formula>
    </cfRule>
    <cfRule type="cellIs" dxfId="118" priority="103" operator="equal">
      <formula>2</formula>
    </cfRule>
    <cfRule type="cellIs" dxfId="117" priority="104" operator="equal">
      <formula>1</formula>
    </cfRule>
  </conditionalFormatting>
  <conditionalFormatting sqref="C5:K25">
    <cfRule type="cellIs" dxfId="116" priority="95" operator="equal">
      <formula>9</formula>
    </cfRule>
    <cfRule type="cellIs" dxfId="115" priority="96" operator="equal">
      <formula>8</formula>
    </cfRule>
  </conditionalFormatting>
  <pageMargins left="0.7" right="0.7" top="0.75" bottom="0.75" header="0.3" footer="0.3"/>
  <pageSetup scale="110" orientation="landscape" r:id="rId1"/>
  <headerFooter>
    <oddFooter>&amp;L&amp;"Calibri,Regular"&amp;10&amp;K000000Developed by Felipe R Zañartu
digitalcounselor.com</oddFooter>
  </headerFooter>
  <drawing r:id="rId2"/>
  <legacyDrawing r:id="rId3"/>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Example</vt:lpstr>
      <vt:lpstr>Week (1)</vt:lpstr>
      <vt:lpstr>Week (2)</vt:lpstr>
      <vt:lpstr>Week (3)</vt:lpstr>
      <vt:lpstr>Week (4)</vt:lpstr>
      <vt:lpstr>Week (5)</vt:lpstr>
      <vt:lpstr>Week (6)</vt:lpstr>
      <vt:lpstr>Week (7)</vt:lpstr>
      <vt:lpstr>Week (8)</vt:lpstr>
      <vt:lpstr>Week (9)</vt:lpstr>
      <vt:lpstr>Week (10)</vt:lpstr>
      <vt:lpstr>Cummulative Sheet</vt:lpstr>
      <vt:lpstr>Counsling Definitions</vt:lpstr>
      <vt:lpstr>'Counsling Definitions'!Print_Area</vt:lpstr>
      <vt:lpstr>SCTasks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Trish Hatch</dc:creator>
  <cp:lastModifiedBy>McLeod, Jasmine Ms. CIV OSD/DoDEA</cp:lastModifiedBy>
  <cp:lastPrinted>2012-09-18T15:26:29Z</cp:lastPrinted>
  <dcterms:created xsi:type="dcterms:W3CDTF">2011-04-27T16:15:57Z</dcterms:created>
  <dcterms:modified xsi:type="dcterms:W3CDTF">2016-11-14T21:48:44Z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TC300056349990</vt:lpwstr>
  </property>
</Properties>
</file>